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275" windowHeight="8265"/>
  </bookViews>
  <sheets>
    <sheet name="Rozpis elektroinstalace" sheetId="1" r:id="rId1"/>
    <sheet name="Jističe (2)" sheetId="2" r:id="rId2"/>
  </sheets>
  <definedNames>
    <definedName name="_xlnm._FilterDatabase" localSheetId="0" hidden="1">'Rozpis elektroinstalace'!$A$5:$AI$617</definedName>
    <definedName name="_xlnm.Print_Titles" localSheetId="0">'Rozpis elektroinstalace'!$2:$5</definedName>
    <definedName name="_xlnm.Print_Area" localSheetId="0">'Rozpis elektroinstalace'!$A:$AH</definedName>
  </definedNames>
  <calcPr calcId="145621"/>
</workbook>
</file>

<file path=xl/calcChain.xml><?xml version="1.0" encoding="utf-8"?>
<calcChain xmlns="http://schemas.openxmlformats.org/spreadsheetml/2006/main">
  <c r="D74" i="2" l="1"/>
  <c r="E74" i="2" s="1"/>
  <c r="F74" i="2" s="1"/>
  <c r="G74" i="2" s="1"/>
  <c r="H74" i="2" s="1"/>
  <c r="I74" i="2" s="1"/>
  <c r="J74" i="2" s="1"/>
  <c r="K74" i="2" s="1"/>
  <c r="L74" i="2" s="1"/>
  <c r="M74" i="2" s="1"/>
  <c r="N74" i="2" s="1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AG74" i="2" s="1"/>
  <c r="AH74" i="2" s="1"/>
  <c r="AI74" i="2" s="1"/>
  <c r="AJ74" i="2" s="1"/>
  <c r="AK74" i="2" s="1"/>
  <c r="AL74" i="2" s="1"/>
  <c r="AM74" i="2" s="1"/>
  <c r="AN74" i="2" s="1"/>
  <c r="AO74" i="2" s="1"/>
  <c r="AP74" i="2" s="1"/>
  <c r="AQ74" i="2" s="1"/>
  <c r="AR74" i="2" s="1"/>
  <c r="AS74" i="2" s="1"/>
  <c r="AT74" i="2" s="1"/>
  <c r="AU74" i="2" s="1"/>
  <c r="AV74" i="2" s="1"/>
  <c r="AW74" i="2" s="1"/>
  <c r="AX74" i="2" s="1"/>
  <c r="AY74" i="2" s="1"/>
  <c r="AZ74" i="2" s="1"/>
  <c r="BA74" i="2" s="1"/>
  <c r="BB74" i="2" s="1"/>
  <c r="BC74" i="2" s="1"/>
  <c r="BD74" i="2" s="1"/>
  <c r="BE74" i="2" s="1"/>
  <c r="BF74" i="2" s="1"/>
  <c r="BG74" i="2" s="1"/>
  <c r="BH74" i="2" s="1"/>
  <c r="BI74" i="2" s="1"/>
  <c r="BJ74" i="2" s="1"/>
  <c r="BK74" i="2" s="1"/>
  <c r="BL74" i="2" s="1"/>
  <c r="BM74" i="2" s="1"/>
  <c r="BN74" i="2" s="1"/>
  <c r="BO74" i="2" s="1"/>
  <c r="BP74" i="2" s="1"/>
  <c r="BQ74" i="2" s="1"/>
  <c r="BR74" i="2" s="1"/>
  <c r="BS74" i="2" s="1"/>
  <c r="BT74" i="2" s="1"/>
  <c r="AD58" i="2"/>
  <c r="AE58" i="2" s="1"/>
  <c r="AF58" i="2" s="1"/>
  <c r="AG58" i="2" s="1"/>
  <c r="AH58" i="2" s="1"/>
  <c r="AI58" i="2" s="1"/>
  <c r="AJ58" i="2" s="1"/>
  <c r="AK58" i="2" s="1"/>
  <c r="AL58" i="2" s="1"/>
  <c r="AM58" i="2" s="1"/>
  <c r="AN58" i="2" s="1"/>
  <c r="AO58" i="2" s="1"/>
  <c r="AQ58" i="2" s="1"/>
  <c r="AR58" i="2" s="1"/>
  <c r="AS58" i="2" s="1"/>
  <c r="AT58" i="2" s="1"/>
  <c r="AU58" i="2" s="1"/>
  <c r="AV58" i="2" s="1"/>
  <c r="AW58" i="2" s="1"/>
  <c r="AX58" i="2" s="1"/>
  <c r="AY58" i="2" s="1"/>
  <c r="AZ58" i="2" s="1"/>
  <c r="BA58" i="2" s="1"/>
  <c r="BB58" i="2" s="1"/>
  <c r="D58" i="2"/>
  <c r="E58" i="2" s="1"/>
  <c r="F58" i="2" s="1"/>
  <c r="G58" i="2" s="1"/>
  <c r="H58" i="2" s="1"/>
  <c r="I58" i="2" s="1"/>
  <c r="J58" i="2" s="1"/>
  <c r="K58" i="2" s="1"/>
  <c r="L58" i="2" s="1"/>
  <c r="M58" i="2" s="1"/>
  <c r="O58" i="2" s="1"/>
  <c r="P58" i="2" s="1"/>
  <c r="Q58" i="2" s="1"/>
  <c r="R58" i="2" s="1"/>
  <c r="S58" i="2" s="1"/>
  <c r="T58" i="2" s="1"/>
  <c r="U58" i="2" s="1"/>
  <c r="V58" i="2" s="1"/>
  <c r="W58" i="2" s="1"/>
  <c r="X58" i="2" s="1"/>
  <c r="Y58" i="2" s="1"/>
  <c r="Z58" i="2" s="1"/>
  <c r="AA58" i="2" s="1"/>
  <c r="AB58" i="2" s="1"/>
  <c r="AO56" i="2"/>
  <c r="AQ56" i="2" s="1"/>
  <c r="AR56" i="2" s="1"/>
  <c r="AS56" i="2" s="1"/>
  <c r="AT56" i="2" s="1"/>
  <c r="AU56" i="2" s="1"/>
  <c r="AV56" i="2" s="1"/>
  <c r="AW56" i="2" s="1"/>
  <c r="AX56" i="2" s="1"/>
  <c r="AY56" i="2" s="1"/>
  <c r="AZ56" i="2" s="1"/>
  <c r="BA56" i="2" s="1"/>
  <c r="BB56" i="2" s="1"/>
  <c r="AI56" i="2"/>
  <c r="AJ56" i="2" s="1"/>
  <c r="AK56" i="2" s="1"/>
  <c r="AL56" i="2" s="1"/>
  <c r="AM56" i="2" s="1"/>
  <c r="AA56" i="2"/>
  <c r="AB56" i="2" s="1"/>
  <c r="AC56" i="2" s="1"/>
  <c r="AD56" i="2" s="1"/>
  <c r="AE56" i="2" s="1"/>
  <c r="AF56" i="2" s="1"/>
  <c r="AG56" i="2" s="1"/>
  <c r="D56" i="2"/>
  <c r="E56" i="2" s="1"/>
  <c r="F56" i="2" s="1"/>
  <c r="G56" i="2" s="1"/>
  <c r="H56" i="2" s="1"/>
  <c r="I56" i="2" s="1"/>
  <c r="J56" i="2" s="1"/>
  <c r="K56" i="2" s="1"/>
  <c r="L56" i="2" s="1"/>
  <c r="M56" i="2" s="1"/>
  <c r="O56" i="2" s="1"/>
  <c r="P56" i="2" s="1"/>
  <c r="Q56" i="2" s="1"/>
  <c r="R56" i="2" s="1"/>
  <c r="S56" i="2" s="1"/>
  <c r="T56" i="2" s="1"/>
  <c r="U56" i="2" s="1"/>
  <c r="V56" i="2" s="1"/>
  <c r="W56" i="2" s="1"/>
  <c r="X56" i="2" s="1"/>
  <c r="Y56" i="2" s="1"/>
  <c r="AD54" i="2"/>
  <c r="AE54" i="2" s="1"/>
  <c r="AF54" i="2" s="1"/>
  <c r="AG54" i="2" s="1"/>
  <c r="AH54" i="2" s="1"/>
  <c r="AI54" i="2" s="1"/>
  <c r="AJ54" i="2" s="1"/>
  <c r="AK54" i="2" s="1"/>
  <c r="AL54" i="2" s="1"/>
  <c r="AM54" i="2" s="1"/>
  <c r="AN54" i="2" s="1"/>
  <c r="AO54" i="2" s="1"/>
  <c r="AQ54" i="2" s="1"/>
  <c r="AR54" i="2" s="1"/>
  <c r="AS54" i="2" s="1"/>
  <c r="AT54" i="2" s="1"/>
  <c r="AU54" i="2" s="1"/>
  <c r="AV54" i="2" s="1"/>
  <c r="AW54" i="2" s="1"/>
  <c r="AX54" i="2" s="1"/>
  <c r="AY54" i="2" s="1"/>
  <c r="AZ54" i="2" s="1"/>
  <c r="BA54" i="2" s="1"/>
  <c r="BB54" i="2" s="1"/>
  <c r="D54" i="2"/>
  <c r="E54" i="2" s="1"/>
  <c r="F54" i="2" s="1"/>
  <c r="G54" i="2" s="1"/>
  <c r="H54" i="2" s="1"/>
  <c r="I54" i="2" s="1"/>
  <c r="J54" i="2" s="1"/>
  <c r="K54" i="2" s="1"/>
  <c r="L54" i="2" s="1"/>
  <c r="M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Z54" i="2" s="1"/>
  <c r="AA54" i="2" s="1"/>
  <c r="AB54" i="2" s="1"/>
  <c r="E52" i="2"/>
  <c r="F52" i="2" s="1"/>
  <c r="G52" i="2" s="1"/>
  <c r="H52" i="2" s="1"/>
  <c r="I52" i="2" s="1"/>
  <c r="J52" i="2" s="1"/>
  <c r="K52" i="2" s="1"/>
  <c r="L52" i="2" s="1"/>
  <c r="M52" i="2" s="1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AF52" i="2" s="1"/>
  <c r="AG52" i="2" s="1"/>
  <c r="AH52" i="2" s="1"/>
  <c r="AI52" i="2" s="1"/>
  <c r="AJ52" i="2" s="1"/>
  <c r="AK52" i="2" s="1"/>
  <c r="AL52" i="2" s="1"/>
  <c r="AM52" i="2" s="1"/>
  <c r="AN52" i="2" s="1"/>
  <c r="AO52" i="2" s="1"/>
  <c r="AQ52" i="2" s="1"/>
  <c r="AR52" i="2" s="1"/>
  <c r="AS52" i="2" s="1"/>
  <c r="AT52" i="2" s="1"/>
  <c r="AU52" i="2" s="1"/>
  <c r="AV52" i="2" s="1"/>
  <c r="AW52" i="2" s="1"/>
  <c r="AX52" i="2" s="1"/>
  <c r="AY52" i="2" s="1"/>
  <c r="AZ52" i="2" s="1"/>
  <c r="BA52" i="2" s="1"/>
  <c r="BB52" i="2" s="1"/>
  <c r="D52" i="2"/>
  <c r="AJ16" i="2"/>
  <c r="I617" i="1"/>
  <c r="I616" i="1"/>
  <c r="I615" i="1"/>
  <c r="I614" i="1"/>
  <c r="I612" i="1"/>
  <c r="I611" i="1"/>
  <c r="I610" i="1"/>
  <c r="I609" i="1"/>
  <c r="I608" i="1"/>
  <c r="I607" i="1"/>
  <c r="I606" i="1"/>
  <c r="I605" i="1"/>
  <c r="A425" i="1"/>
  <c r="AI5" i="1"/>
  <c r="AH5" i="1"/>
  <c r="AG5" i="1"/>
  <c r="AF5" i="1"/>
  <c r="AE5" i="1"/>
  <c r="AD5" i="1"/>
  <c r="AC5" i="1"/>
  <c r="AB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</calcChain>
</file>

<file path=xl/comments1.xml><?xml version="1.0" encoding="utf-8"?>
<comments xmlns="http://schemas.openxmlformats.org/spreadsheetml/2006/main">
  <authors>
    <author>Petr Kolařík</author>
    <author>Kolařík Petr - VÚ 3255 - ŠIS AČR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Petr Kolařík: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Petr Kolařík:</t>
        </r>
        <r>
          <rPr>
            <sz val="9"/>
            <color indexed="81"/>
            <rFont val="Tahoma"/>
            <charset val="1"/>
          </rPr>
          <t xml:space="preserve">
Patch panel v rozvaděči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Petr Kolařík:</t>
        </r>
        <r>
          <rPr>
            <sz val="9"/>
            <color indexed="81"/>
            <rFont val="Tahoma"/>
            <charset val="1"/>
          </rPr>
          <t xml:space="preserve">
Patch panel v datové kříni</t>
        </r>
      </text>
    </comment>
    <comment ref="F2" authorId="0">
      <text>
        <r>
          <rPr>
            <b/>
            <sz val="9"/>
            <color indexed="81"/>
            <rFont val="Tahoma"/>
            <charset val="1"/>
          </rPr>
          <t>Petr Kolařík:</t>
        </r>
        <r>
          <rPr>
            <sz val="9"/>
            <color indexed="81"/>
            <rFont val="Tahoma"/>
            <charset val="1"/>
          </rPr>
          <t xml:space="preserve">
Patch panel v datové kříni</t>
        </r>
      </text>
    </comment>
    <comment ref="AB7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paralelně s kabelem č.1</t>
        </r>
      </text>
    </comment>
    <comment ref="AB8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rezerva</t>
        </r>
      </text>
    </comment>
    <comment ref="AB9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světlo TM
světlo garáž</t>
        </r>
      </text>
    </comment>
    <comment ref="AB11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paralelně s kabelem č.1</t>
        </r>
      </text>
    </comment>
    <comment ref="AB12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rezerva</t>
        </r>
      </text>
    </comment>
    <comment ref="AB13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2x světlo 2xžaluzie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
</t>
        </r>
      </text>
    </comment>
    <comment ref="AB15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světlo strop, odtah VZT</t>
        </r>
      </text>
    </comment>
    <comment ref="AC15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odtah vzt</t>
        </r>
      </text>
    </comment>
    <comment ref="AB17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podsvícení zrcadla</t>
        </r>
      </text>
    </comment>
    <comment ref="AB19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středové světlo, nad věšákem, závětří</t>
        </r>
      </text>
    </comment>
    <comment ref="AB20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paralelně s kabelem č.14</t>
        </r>
      </text>
    </comment>
    <comment ref="AB21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paralelně s kabelem č.14</t>
        </r>
      </text>
    </comment>
    <comment ref="AB22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Downlight chodba, downlight chodba ke krbu, Onyx
světlo kuchyně
světlo jídelna</t>
        </r>
      </text>
    </comment>
    <comment ref="AB23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AB24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AB25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AB26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AB27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17</t>
        </r>
      </text>
    </comment>
    <comment ref="AB31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středové světlo, 
nástěnné světla,
</t>
        </r>
      </text>
    </comment>
    <comment ref="AB33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 okna obývák východ, západ</t>
        </r>
      </text>
    </comment>
    <comment ref="AB40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středové světlo, 
downlight, 
zářivky, 
terasa</t>
        </r>
      </text>
    </comment>
    <comment ref="AB44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totéž jako 26 plus ovládání plátna</t>
        </r>
      </text>
    </comment>
    <comment ref="AB46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nástěnné svítidlo, 
světlo chodba 2NP
senzor na schody</t>
        </r>
      </text>
    </comment>
    <comment ref="AC46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</t>
        </r>
      </text>
    </comment>
    <comment ref="AB47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 okno galerie 2x</t>
        </r>
      </text>
    </comment>
    <comment ref="AB50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nástenné světla, stropní osvětlení
</t>
        </r>
      </text>
    </comment>
    <comment ref="AB52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2x světlo, VZT, sv. sauna</t>
        </r>
      </text>
    </comment>
    <comment ref="AB56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paralelně na kabel č. 47 (mimo osvětlení sauny) plus osvětlení balkonu a 4x žaluzie</t>
        </r>
      </text>
    </comment>
    <comment ref="AC56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</t>
        </r>
      </text>
    </comment>
    <comment ref="AB58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2x světlo
2x žaluzie</t>
        </r>
      </text>
    </comment>
    <comment ref="AC58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
</t>
        </r>
      </text>
    </comment>
    <comment ref="AB60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stropní světla 2x</t>
        </r>
      </text>
    </comment>
    <comment ref="AB62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strop světlo 2x
žaluzie 2x</t>
        </r>
      </text>
    </comment>
    <comment ref="AC62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
</t>
        </r>
      </text>
    </comment>
    <comment ref="AH82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stále připojeno za účelem ovládání přes dmx512</t>
        </r>
      </text>
    </comment>
    <comment ref="AC103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lampa</t>
        </r>
      </text>
    </comment>
    <comment ref="AB110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ovládání lapmy v zásuvce č.98</t>
        </r>
      </text>
    </comment>
    <comment ref="AB112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paralelně na kabel č. 26</t>
        </r>
      </text>
    </comment>
    <comment ref="AC126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56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Žaluzie:
2x okno sever
2x okno západ</t>
        </r>
      </text>
    </comment>
    <comment ref="AH181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trvale připojeno pro možnost ovládání pomocí dmx512</t>
        </r>
      </text>
    </comment>
    <comment ref="AB191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osvětlení botníku po otevření dveří</t>
        </r>
      </text>
    </comment>
    <comment ref="AB207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světlo kuchyně střed
světlo kuchyně downlight
světlo kuchyně zářivky
2xžaluzie</t>
        </r>
      </text>
    </comment>
    <comment ref="AC207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
</t>
        </r>
      </text>
    </comment>
    <comment ref="AG207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pro ovládání žaluzií</t>
        </r>
      </text>
    </comment>
    <comment ref="AC209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ovládání 3F stykače</t>
        </r>
      </text>
    </comment>
    <comment ref="AC253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zásuvka,
lampa,
orientační osvětlení pod postelí</t>
        </r>
      </text>
    </comment>
    <comment ref="AB271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balkon a žaluzie</t>
        </r>
      </text>
    </comment>
    <comment ref="AC271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žaluzie</t>
        </r>
      </text>
    </comment>
    <comment ref="AC273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světlo pod zrcadlem</t>
        </r>
      </text>
    </comment>
    <comment ref="AB279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osvětlení zrcadla</t>
        </r>
      </text>
    </comment>
    <comment ref="AB283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paralelně s kabelem č.1 plus světlo v garáži</t>
        </r>
      </text>
    </comment>
    <comment ref="AB284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287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Pračka
Sušička</t>
        </r>
      </text>
    </comment>
    <comment ref="AC292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CV</t>
        </r>
      </text>
    </comment>
    <comment ref="AB298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započítáno u kabelu 202. Celkem 3x dig vstup pro stropní světla v kuchyni</t>
        </r>
      </text>
    </comment>
    <comment ref="AC344" authorId="1">
      <text>
        <r>
          <rPr>
            <b/>
            <sz val="9"/>
            <color indexed="81"/>
            <rFont val="Tahoma"/>
            <family val="2"/>
            <charset val="238"/>
          </rPr>
          <t>Kolařík Petr - VÚ 3255 - ŠIS AČR:</t>
        </r>
        <r>
          <rPr>
            <sz val="9"/>
            <color indexed="81"/>
            <rFont val="Tahoma"/>
            <family val="2"/>
            <charset val="238"/>
          </rPr>
          <t xml:space="preserve">
paralelně s kabelem č.335</t>
        </r>
      </text>
    </comment>
    <comment ref="AB390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spínání, dveřní kontakt</t>
        </r>
      </text>
    </comment>
    <comment ref="I612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Asi na 5ks modrých wagosvorek v liště 12V</t>
        </r>
      </text>
    </comment>
  </commentList>
</comments>
</file>

<file path=xl/comments2.xml><?xml version="1.0" encoding="utf-8"?>
<comments xmlns="http://schemas.openxmlformats.org/spreadsheetml/2006/main">
  <authors>
    <author>Petr Kolařík</author>
  </authors>
  <commentList>
    <comment ref="H22" authorId="0">
      <text>
        <r>
          <rPr>
            <b/>
            <sz val="9"/>
            <color indexed="81"/>
            <rFont val="Tahoma"/>
            <family val="2"/>
            <charset val="238"/>
          </rPr>
          <t>Petr Kolařík:</t>
        </r>
        <r>
          <rPr>
            <sz val="9"/>
            <color indexed="81"/>
            <rFont val="Tahoma"/>
            <family val="2"/>
            <charset val="238"/>
          </rPr>
          <t xml:space="preserve">
TV panel</t>
        </r>
      </text>
    </comment>
  </commentList>
</comments>
</file>

<file path=xl/sharedStrings.xml><?xml version="1.0" encoding="utf-8"?>
<sst xmlns="http://schemas.openxmlformats.org/spreadsheetml/2006/main" count="3068" uniqueCount="1003">
  <si>
    <t>č. kabelu</t>
  </si>
  <si>
    <t>Zásuvky</t>
  </si>
  <si>
    <t>Světla</t>
  </si>
  <si>
    <t>Spínání</t>
  </si>
  <si>
    <t>PIR-UNI</t>
  </si>
  <si>
    <t>DATA</t>
  </si>
  <si>
    <t>Místnost</t>
  </si>
  <si>
    <t>Účel</t>
  </si>
  <si>
    <t>Umístění</t>
  </si>
  <si>
    <t>Instalace po domě</t>
  </si>
  <si>
    <t>ROZVADĚČ</t>
  </si>
  <si>
    <t>Typ kabelu</t>
  </si>
  <si>
    <t>Typ Svorky</t>
  </si>
  <si>
    <t>Loxone</t>
  </si>
  <si>
    <t>3x1,5</t>
  </si>
  <si>
    <t>5x1,5</t>
  </si>
  <si>
    <t>3x2,5</t>
  </si>
  <si>
    <t>5x2,5</t>
  </si>
  <si>
    <t>4x1</t>
  </si>
  <si>
    <t>UTP</t>
  </si>
  <si>
    <t>UTP-1W</t>
  </si>
  <si>
    <t>Audio</t>
  </si>
  <si>
    <t>Koax</t>
  </si>
  <si>
    <t>2-link</t>
  </si>
  <si>
    <t>N</t>
  </si>
  <si>
    <t>Wago</t>
  </si>
  <si>
    <t>Krone</t>
  </si>
  <si>
    <t>Patch</t>
  </si>
  <si>
    <t>SAT</t>
  </si>
  <si>
    <t>Zdroj</t>
  </si>
  <si>
    <t>D-IN</t>
  </si>
  <si>
    <t>D-OUT</t>
  </si>
  <si>
    <t>DIMM LOX</t>
  </si>
  <si>
    <t>DMX301</t>
  </si>
  <si>
    <t>DMX512</t>
  </si>
  <si>
    <t>LOXDuino</t>
  </si>
  <si>
    <t>Central OFF</t>
  </si>
  <si>
    <t>poznámka</t>
  </si>
  <si>
    <t>DIN</t>
  </si>
  <si>
    <t>SAM</t>
  </si>
  <si>
    <t>DMX</t>
  </si>
  <si>
    <t>1/1</t>
  </si>
  <si>
    <t>1.2 - 1NP prac. Petr</t>
  </si>
  <si>
    <t>Rezerva</t>
  </si>
  <si>
    <t>Východní strana vypínač vlevo</t>
  </si>
  <si>
    <t>Data</t>
  </si>
  <si>
    <t>2/1</t>
  </si>
  <si>
    <t>1.1 - 1NP Tech. Míst.</t>
  </si>
  <si>
    <t>Jižní strana vpravo vypínač</t>
  </si>
  <si>
    <t>3/1</t>
  </si>
  <si>
    <t>spínání</t>
  </si>
  <si>
    <t>Severní strana vypínač u dveří</t>
  </si>
  <si>
    <t>4/1</t>
  </si>
  <si>
    <t>1.7 - 1NP prac. Lada</t>
  </si>
  <si>
    <t>Jižní strana vypínač</t>
  </si>
  <si>
    <t>5/1</t>
  </si>
  <si>
    <t>1.9 - 1NP Koupelna</t>
  </si>
  <si>
    <t>Západní strana vypínač</t>
  </si>
  <si>
    <t>6/1</t>
  </si>
  <si>
    <t>Jižní strana zrcadlo</t>
  </si>
  <si>
    <t>1.3 - 1NP Zádveří</t>
  </si>
  <si>
    <t>Severní strana</t>
  </si>
  <si>
    <t>osvětlení zádveří a  vestavné skříně</t>
  </si>
  <si>
    <t>Vedle vchodových dveří vpravo</t>
  </si>
  <si>
    <t>Vedle vchodových dveří vpravo intercom</t>
  </si>
  <si>
    <t>1.6 - 1NP Chodba</t>
  </si>
  <si>
    <t>Jižní strana vpravo nahoře</t>
  </si>
  <si>
    <t>7/1</t>
  </si>
  <si>
    <t>14/1</t>
  </si>
  <si>
    <t>8/1</t>
  </si>
  <si>
    <t>Jižní strana vlevo nahoře</t>
  </si>
  <si>
    <t>9/1</t>
  </si>
  <si>
    <t>10/1</t>
  </si>
  <si>
    <t>11/1</t>
  </si>
  <si>
    <t>15/1</t>
  </si>
  <si>
    <t>1NP Schody</t>
  </si>
  <si>
    <t>1 schod</t>
  </si>
  <si>
    <t>může být použitý pro infra závoru</t>
  </si>
  <si>
    <t>1.8 - 1NP Obývák</t>
  </si>
  <si>
    <t>16/1</t>
  </si>
  <si>
    <t>Tablet</t>
  </si>
  <si>
    <t>12/1</t>
  </si>
  <si>
    <t>13/1</t>
  </si>
  <si>
    <t>R</t>
  </si>
  <si>
    <t>PIR</t>
  </si>
  <si>
    <t>U prvního schodu v místě vypínače</t>
  </si>
  <si>
    <t>Severní strana střed dole</t>
  </si>
  <si>
    <t>Severní strana vlevo vypínač</t>
  </si>
  <si>
    <t>1.5 - 1NP Jídelna</t>
  </si>
  <si>
    <t>severní strana vedle krbu</t>
  </si>
  <si>
    <t>17/1</t>
  </si>
  <si>
    <t>Východní strana vypínač</t>
  </si>
  <si>
    <t>18/1</t>
  </si>
  <si>
    <t>2.1 - 2NP Galerie</t>
  </si>
  <si>
    <t>Východní strana vlevo vypínač</t>
  </si>
  <si>
    <t>19/1</t>
  </si>
  <si>
    <t>20/1</t>
  </si>
  <si>
    <t>PIR senzor schodiště - horní</t>
  </si>
  <si>
    <t>21/1</t>
  </si>
  <si>
    <t>2.2 - 2NP Chodba</t>
  </si>
  <si>
    <t>východní strana vypínač</t>
  </si>
  <si>
    <t>22/1</t>
  </si>
  <si>
    <t>senzor</t>
  </si>
  <si>
    <t>Severní strana dole vpravo u dveří</t>
  </si>
  <si>
    <t>2.6 - 2NP Koupelna</t>
  </si>
  <si>
    <t>23/1</t>
  </si>
  <si>
    <t>Jižní strana TV</t>
  </si>
  <si>
    <t>1,2-žaluzie okno východ, 3,6- žaluzie okno západ</t>
  </si>
  <si>
    <t>24/1</t>
  </si>
  <si>
    <t>2.4 - 2NP DP Kristýna</t>
  </si>
  <si>
    <t>severní strana vypínač u dveří</t>
  </si>
  <si>
    <t>25/1</t>
  </si>
  <si>
    <t>2.3 - 2NP Ložnice</t>
  </si>
  <si>
    <t>severní strana vypínač</t>
  </si>
  <si>
    <t>26/1</t>
  </si>
  <si>
    <t>2.5 - 2NP DP Erika</t>
  </si>
  <si>
    <t>Východní strana - výklenek</t>
  </si>
  <si>
    <t>27/1</t>
  </si>
  <si>
    <t>28/1</t>
  </si>
  <si>
    <t>Pro LED pásky v jídelně</t>
  </si>
  <si>
    <t>1.5 - 1NP Jídelna - TV</t>
  </si>
  <si>
    <t>v panelu pro TV</t>
  </si>
  <si>
    <t>29/1</t>
  </si>
  <si>
    <t>strop nad schodištěm IR senzor</t>
  </si>
  <si>
    <t>30/1</t>
  </si>
  <si>
    <t>Strop nad dveřmi koupelny 1NP</t>
  </si>
  <si>
    <t>31/1</t>
  </si>
  <si>
    <t>požární hlásič</t>
  </si>
  <si>
    <t>strop</t>
  </si>
  <si>
    <t>32/1</t>
  </si>
  <si>
    <t>Strop SV</t>
  </si>
  <si>
    <t>33/1</t>
  </si>
  <si>
    <t>Strop u krbu</t>
  </si>
  <si>
    <t>regulace osvětlení pro kabel č.82 nebo 81</t>
  </si>
  <si>
    <t>34/1</t>
  </si>
  <si>
    <t>1.4 - 1NP Kuchyně</t>
  </si>
  <si>
    <t>Strop - roh JV</t>
  </si>
  <si>
    <t>Jižní strana nahoře</t>
  </si>
  <si>
    <t>35/1</t>
  </si>
  <si>
    <t>DMX512 / Požární hlásič</t>
  </si>
  <si>
    <t>Strop</t>
  </si>
  <si>
    <t>Osvětlení</t>
  </si>
  <si>
    <t>Strop střed</t>
  </si>
  <si>
    <t>36/1</t>
  </si>
  <si>
    <t>Strop - SV roh nad oknem</t>
  </si>
  <si>
    <t>C</t>
  </si>
  <si>
    <t>37/1</t>
  </si>
  <si>
    <t>Osvětlení downlight</t>
  </si>
  <si>
    <t>Zatím nezapojeno. Ukončeno u krbu</t>
  </si>
  <si>
    <t>Strop - obvod double downlight</t>
  </si>
  <si>
    <t>Střed stropu</t>
  </si>
  <si>
    <t>zásuvky - digestoř</t>
  </si>
  <si>
    <t>Strop nad ostrůvkem</t>
  </si>
  <si>
    <t>A</t>
  </si>
  <si>
    <t>38/1</t>
  </si>
  <si>
    <t>digestoř</t>
  </si>
  <si>
    <t>39/1</t>
  </si>
  <si>
    <t>dmx pro onyxovou stěnu a zvonek</t>
  </si>
  <si>
    <t>40/1</t>
  </si>
  <si>
    <t xml:space="preserve">Strop severo západní roh </t>
  </si>
  <si>
    <t>41/1</t>
  </si>
  <si>
    <t>42/1</t>
  </si>
  <si>
    <t>Západní strana nad kuch. Linkou</t>
  </si>
  <si>
    <t>Ověřit - duplicita s osvětlením v obýváku na západní straně</t>
  </si>
  <si>
    <t>Západní strana za kuch. Linkou</t>
  </si>
  <si>
    <t>zásuvky</t>
  </si>
  <si>
    <t>B1-1</t>
  </si>
  <si>
    <t>Chodba 1NP - strop nad krbem</t>
  </si>
  <si>
    <t>Bílo-modrý a modrý 8VAC zvonek, (1)Bílo oramžový -DMX+, oranžový(2) -DMX-, hnědý a hnědobílý (7,8) DMXGND.</t>
  </si>
  <si>
    <t>východní strana rampa</t>
  </si>
  <si>
    <t>43/1</t>
  </si>
  <si>
    <t>Severní strane rampa nahoře</t>
  </si>
  <si>
    <t>Severní strana rampa nahoře hnědý 12V, černý 24V</t>
  </si>
  <si>
    <t>severní strana vpravo dole</t>
  </si>
  <si>
    <t>B1-2</t>
  </si>
  <si>
    <t>Severní strana střed vypínač</t>
  </si>
  <si>
    <t>Kabel je zakončen u TV</t>
  </si>
  <si>
    <t>Jižní strana vpravo dole</t>
  </si>
  <si>
    <t>Severní strana vlevo vedle vypínače</t>
  </si>
  <si>
    <t>Severní strana vpravo vypínač</t>
  </si>
  <si>
    <t>44/1</t>
  </si>
  <si>
    <t>Severní strana střed - projektor</t>
  </si>
  <si>
    <t>Jižní stěna střed TV</t>
  </si>
  <si>
    <t>jižní strana vpravo dole</t>
  </si>
  <si>
    <t>Jižní strana vlevo dole</t>
  </si>
  <si>
    <t>Jižní strana střed dole</t>
  </si>
  <si>
    <t>SAT/TV</t>
  </si>
  <si>
    <t>jižní strana střed dole</t>
  </si>
  <si>
    <t>Jižní strana střed TV</t>
  </si>
  <si>
    <t>severní strana střed dole</t>
  </si>
  <si>
    <t>východní strana vpravo dole</t>
  </si>
  <si>
    <t>Severní strana vlevo dole</t>
  </si>
  <si>
    <t>výchoní strana vlevo dole</t>
  </si>
  <si>
    <t>45/1</t>
  </si>
  <si>
    <t>Strop, dmx pro středové světlo a obvodová světla</t>
  </si>
  <si>
    <t>46/1</t>
  </si>
  <si>
    <t>strop SV</t>
  </si>
  <si>
    <t>47/1</t>
  </si>
  <si>
    <t>pod schodami u stropu</t>
  </si>
  <si>
    <t>pod schodami u podlahy</t>
  </si>
  <si>
    <t>Zásuvky - jižní strana u vypínače</t>
  </si>
  <si>
    <t>Audio zóna 5</t>
  </si>
  <si>
    <t>Východní strana vlevo dole</t>
  </si>
  <si>
    <t>Rozdělovač topení v pracovně na severní straně</t>
  </si>
  <si>
    <t>Západní strana vpravo nahoře</t>
  </si>
  <si>
    <t>48/1</t>
  </si>
  <si>
    <t>Severo- západní roh stropu</t>
  </si>
  <si>
    <t>1/2</t>
  </si>
  <si>
    <t>U baru na západní stěně</t>
  </si>
  <si>
    <t>Východní stěna vpravo dole</t>
  </si>
  <si>
    <t>2/2</t>
  </si>
  <si>
    <t>3/2</t>
  </si>
  <si>
    <t>Zkontrolovat !!!</t>
  </si>
  <si>
    <t>Západní strana vlevo dole</t>
  </si>
  <si>
    <t>Kabel pokračuje do zásuvky na jižní straně vpravo dole</t>
  </si>
  <si>
    <t>Západní strana vpravo dole</t>
  </si>
  <si>
    <t>Pozor !!! Je nutné propojit do zádveří za botník</t>
  </si>
  <si>
    <t>Nad vchodovými dveřmi</t>
  </si>
  <si>
    <t>Východní strana dole</t>
  </si>
  <si>
    <t>4/2</t>
  </si>
  <si>
    <t>za botníkem</t>
  </si>
  <si>
    <t>účel může být změněn</t>
  </si>
  <si>
    <t>Osvětlení 12V</t>
  </si>
  <si>
    <t>Strop nad vestavnou skříní</t>
  </si>
  <si>
    <t>12V</t>
  </si>
  <si>
    <t>u odtokového žlabu ve sprše</t>
  </si>
  <si>
    <t>zásuvky - Trouba</t>
  </si>
  <si>
    <t>výklenek pro lednici (Trouba)</t>
  </si>
  <si>
    <t>5/2</t>
  </si>
  <si>
    <t>DMX pro zářivky</t>
  </si>
  <si>
    <t>DMX pro downlight</t>
  </si>
  <si>
    <t>osvětlení onyxového panelu</t>
  </si>
  <si>
    <t>výklenek pro lednici</t>
  </si>
  <si>
    <t>Zářivky</t>
  </si>
  <si>
    <t>pro napájení TV v panelu</t>
  </si>
  <si>
    <t>zásuvky - myčka</t>
  </si>
  <si>
    <t>výklenek pro lednici (Lednice)</t>
  </si>
  <si>
    <t>Jižní strana</t>
  </si>
  <si>
    <t>6/2</t>
  </si>
  <si>
    <t>7/2</t>
  </si>
  <si>
    <t>Východní strana vlevo nahoře</t>
  </si>
  <si>
    <t>varná deska</t>
  </si>
  <si>
    <t>Západní strana za ostrůvkem</t>
  </si>
  <si>
    <t>Severní strana střed projektor</t>
  </si>
  <si>
    <t>zásuvky propojení k zásuvce vpravo dole</t>
  </si>
  <si>
    <t>U baru na západní stěně dole - napojeno na 212</t>
  </si>
  <si>
    <t>zásuvky 211 a 212 jsou propojeny</t>
  </si>
  <si>
    <t>U baru na západní stěně dole</t>
  </si>
  <si>
    <t>211 je pouze propojení</t>
  </si>
  <si>
    <t>severní strana vedle krbu dole</t>
  </si>
  <si>
    <t>Audio zóna TV 1</t>
  </si>
  <si>
    <t>Strop Západní strana stropu</t>
  </si>
  <si>
    <t>audio kabel zakončený v panelu pro TV v jídelně</t>
  </si>
  <si>
    <t>dvojlinka protažena od panelu TV k ONYXu</t>
  </si>
  <si>
    <t>Západní strana vpravo</t>
  </si>
  <si>
    <t>B2-1</t>
  </si>
  <si>
    <t>Severní strana vlevo</t>
  </si>
  <si>
    <t>Severní strana vpravo</t>
  </si>
  <si>
    <t>B2-2</t>
  </si>
  <si>
    <t>Západní strana střed dole</t>
  </si>
  <si>
    <t>jižní strana vlevo dole</t>
  </si>
  <si>
    <t>Napájení 12V</t>
  </si>
  <si>
    <t>Jižní strana TV napájení LCD TV</t>
  </si>
  <si>
    <t>Napájení zdroje pro LED pásky v jídelně</t>
  </si>
  <si>
    <t>Downlight</t>
  </si>
  <si>
    <t>východní strana vlevo dole</t>
  </si>
  <si>
    <t>západní strana vpravo dole</t>
  </si>
  <si>
    <t>Západní strana žebřík</t>
  </si>
  <si>
    <t>8/2</t>
  </si>
  <si>
    <t>9/2</t>
  </si>
  <si>
    <t>10/2</t>
  </si>
  <si>
    <t>11/2</t>
  </si>
  <si>
    <t>12/2</t>
  </si>
  <si>
    <t>13/2</t>
  </si>
  <si>
    <t>14/2</t>
  </si>
  <si>
    <t>15/2</t>
  </si>
  <si>
    <t>Východní strana střed dole</t>
  </si>
  <si>
    <t>východní strana střed dole</t>
  </si>
  <si>
    <t>16/2</t>
  </si>
  <si>
    <t>17/2</t>
  </si>
  <si>
    <t>18/2</t>
  </si>
  <si>
    <t>19/2</t>
  </si>
  <si>
    <t>Rozdělovač okruhů topení</t>
  </si>
  <si>
    <t>západní strana vlevo dole</t>
  </si>
  <si>
    <t>20/2</t>
  </si>
  <si>
    <t>21/2</t>
  </si>
  <si>
    <t>22/2</t>
  </si>
  <si>
    <t>23/2</t>
  </si>
  <si>
    <t>západní strana vpravo dole za šatní skříní</t>
  </si>
  <si>
    <t>Východní strana zrcadlo</t>
  </si>
  <si>
    <t>Jižní strana vlevo vypínač</t>
  </si>
  <si>
    <t>Jižní strana vlevo nahoře - plátno</t>
  </si>
  <si>
    <t>rezerva</t>
  </si>
  <si>
    <t>Východní strana vpravo nahoře</t>
  </si>
  <si>
    <t>Východní strana vypínač vpravo</t>
  </si>
  <si>
    <t>24/2</t>
  </si>
  <si>
    <t>25/2</t>
  </si>
  <si>
    <t>Tiskárna v technické místnosti</t>
  </si>
  <si>
    <t>Východní strana vpravo dole</t>
  </si>
  <si>
    <t>Bojler</t>
  </si>
  <si>
    <t>F</t>
  </si>
  <si>
    <t>26/2</t>
  </si>
  <si>
    <t>Západní strana u CV</t>
  </si>
  <si>
    <t>27/2</t>
  </si>
  <si>
    <t>Jižní strana dole vlevo</t>
  </si>
  <si>
    <t>28/2</t>
  </si>
  <si>
    <t>Západní strana nad ostrůvkem (barem)</t>
  </si>
  <si>
    <t>problém</t>
  </si>
  <si>
    <t>Jižní strana dole vpravo</t>
  </si>
  <si>
    <t>Západní strana vlevo pod oknem</t>
  </si>
  <si>
    <t>29/2</t>
  </si>
  <si>
    <t>30/2</t>
  </si>
  <si>
    <t>31/2</t>
  </si>
  <si>
    <t>severní strana u žebříku</t>
  </si>
  <si>
    <t>západní strana vlevo nahoře</t>
  </si>
  <si>
    <t>západní strana vpravo nahoře</t>
  </si>
  <si>
    <t>32/2</t>
  </si>
  <si>
    <t>33/2</t>
  </si>
  <si>
    <t>34/2</t>
  </si>
  <si>
    <t>35/2</t>
  </si>
  <si>
    <t>36/2</t>
  </si>
  <si>
    <t>1 schod - Napájení LED Hnědá +, Modrá - (čidlo Oranžová-červená, oranžbílá-žlutá, Zelená-zelená)</t>
  </si>
  <si>
    <t xml:space="preserve"> 1/1</t>
  </si>
  <si>
    <t>2 schod - Napájení LED Hnědá +, Modrá -</t>
  </si>
  <si>
    <t xml:space="preserve"> 1/2</t>
  </si>
  <si>
    <t>3 schod - Napájení LED Hnědá +, Modrá -</t>
  </si>
  <si>
    <t xml:space="preserve"> 1/3</t>
  </si>
  <si>
    <t>4 schod - Napájení LED Hnědá +, Modrá -</t>
  </si>
  <si>
    <t xml:space="preserve"> 1/4</t>
  </si>
  <si>
    <t>5 schod - Napájení LED Hnědá +, Modrá -</t>
  </si>
  <si>
    <t xml:space="preserve"> 1/5</t>
  </si>
  <si>
    <t>6 schod - Napájení LED Hnědá +, Modrá -</t>
  </si>
  <si>
    <t xml:space="preserve"> 1/6</t>
  </si>
  <si>
    <t>7 schod - Napájení LED Hnědá +, Modrá -</t>
  </si>
  <si>
    <t xml:space="preserve"> 1/7</t>
  </si>
  <si>
    <t>8 schod - Napájení LED Hnědá +, Modrá -</t>
  </si>
  <si>
    <t xml:space="preserve"> 1/8</t>
  </si>
  <si>
    <t>9 schod - Napájení LED Hnědá +, Modrá -</t>
  </si>
  <si>
    <t xml:space="preserve"> 1/9</t>
  </si>
  <si>
    <t>9 schod</t>
  </si>
  <si>
    <t>Pro infra závoru</t>
  </si>
  <si>
    <t>Orientační osvětlení</t>
  </si>
  <si>
    <t>Propojenny smyčkou všechny schody (9x3W)</t>
  </si>
  <si>
    <t xml:space="preserve"> </t>
  </si>
  <si>
    <t>kabel by měl být zakončen v prosoru pod schodištěm</t>
  </si>
  <si>
    <t>sání CV</t>
  </si>
  <si>
    <t>Východní strana vlevo dole orient. Světla</t>
  </si>
  <si>
    <t>Východní strana vlevo dole (11x3W)</t>
  </si>
  <si>
    <t>chodba kolem schodiště (6x3W)</t>
  </si>
  <si>
    <t>Západní strana (6x3W)</t>
  </si>
  <si>
    <t>Jižní strana vpravo dole (4x3W)</t>
  </si>
  <si>
    <t>dole po obvodu místnosti (4x3W)</t>
  </si>
  <si>
    <t>severní strana vedle krbu dole (5x3W)</t>
  </si>
  <si>
    <t>Vývod pro centrální vysavač v soklu linky (9x1W)</t>
  </si>
  <si>
    <t>Vývod pro centrální vysavač</t>
  </si>
  <si>
    <t>Ovládání termohlavic</t>
  </si>
  <si>
    <t>Rozdělovač v pracovně na severní straně</t>
  </si>
  <si>
    <t>Centrální Vysavač</t>
  </si>
  <si>
    <t>Severní strana dole vpravo u dveří spínání CV</t>
  </si>
  <si>
    <t>Východní strana - geberit</t>
  </si>
  <si>
    <t>2.6 - 2NP Sauna</t>
  </si>
  <si>
    <t>Jižní strana topidlo do sauny</t>
  </si>
  <si>
    <t>Rozdělovač v ložnici na severní straně</t>
  </si>
  <si>
    <t>Stropní světlo</t>
  </si>
  <si>
    <t>Roh JZ</t>
  </si>
  <si>
    <t>Východní strana stropu</t>
  </si>
  <si>
    <t>Požární hlásič</t>
  </si>
  <si>
    <t>SV roh stropu</t>
  </si>
  <si>
    <t>Regulace hoření krbu</t>
  </si>
  <si>
    <t>Obývák, západní strana nad vypínačemi</t>
  </si>
  <si>
    <t>SZ roh stropu</t>
  </si>
  <si>
    <t>obvod stropu</t>
  </si>
  <si>
    <t>Západní stěna pod horní skříňkou</t>
  </si>
  <si>
    <t>kabel je v chráničce pod omítkou. Vyhledat a vytáhnout podle potřeby</t>
  </si>
  <si>
    <t>Jižní stěna pod horní skříňkou</t>
  </si>
  <si>
    <t>Jižní zeď</t>
  </si>
  <si>
    <t>JV roh stropu</t>
  </si>
  <si>
    <t>Strop nad konf. Stolkem</t>
  </si>
  <si>
    <t xml:space="preserve">Východní zeď </t>
  </si>
  <si>
    <t>Solná zeď</t>
  </si>
  <si>
    <t>Audio zóna TV 2</t>
  </si>
  <si>
    <t>nad dřezem</t>
  </si>
  <si>
    <t>RGB pásky</t>
  </si>
  <si>
    <t>Obvod stropu vedle zářivek</t>
  </si>
  <si>
    <t>Audio zóna 3</t>
  </si>
  <si>
    <t>Komín</t>
  </si>
  <si>
    <t>UPS</t>
  </si>
  <si>
    <t>37/2</t>
  </si>
  <si>
    <t>Volné</t>
  </si>
  <si>
    <t>obvod stropu downlight</t>
  </si>
  <si>
    <t>šatní skříň</t>
  </si>
  <si>
    <t>Audio zóna 6</t>
  </si>
  <si>
    <t>Strop nad balk. Dveřmi</t>
  </si>
  <si>
    <t>Audio zóna 2</t>
  </si>
  <si>
    <t>Balkonové dveře koupelna - magnetNP a ložnice</t>
  </si>
  <si>
    <t>Magnet, dveře na terasu, vchodové dv.</t>
  </si>
  <si>
    <t>1.0 - 1NP Graráž</t>
  </si>
  <si>
    <t>Světlo na WC v garáži</t>
  </si>
  <si>
    <t>Zásuvky na WC v garáži</t>
  </si>
  <si>
    <t>G</t>
  </si>
  <si>
    <t>0.0 - Venkovní Instalace</t>
  </si>
  <si>
    <t>Světlo vpravo od garážových vrat</t>
  </si>
  <si>
    <t>H</t>
  </si>
  <si>
    <t>HDO</t>
  </si>
  <si>
    <t>V hlavním rozvaděči - pro relé HDO, kontakty 11a14 jsou pro spínání tepelného čerpadla.</t>
  </si>
  <si>
    <t>Světlo vlevo od garážových vrat</t>
  </si>
  <si>
    <t>Brána</t>
  </si>
  <si>
    <t>Napájení motoru otevírání brány vedle garáže</t>
  </si>
  <si>
    <t>Vypínač na jižní straně</t>
  </si>
  <si>
    <t>Strop garáže (4xZářivka)</t>
  </si>
  <si>
    <t>Strop u motoru vrat</t>
  </si>
  <si>
    <t>Severní strana vlevo od tepelného čerpadla</t>
  </si>
  <si>
    <t>Zásuvka 400V</t>
  </si>
  <si>
    <t>Terasa vypínač</t>
  </si>
  <si>
    <t>Zřejmě střešní osvětlení</t>
  </si>
  <si>
    <t>Světlo fasádní Východ vpravo</t>
  </si>
  <si>
    <t>Světlo fasádní Západ</t>
  </si>
  <si>
    <t>Světlo terasa</t>
  </si>
  <si>
    <t>Světlo fasádní Východ vlevo</t>
  </si>
  <si>
    <t>Žaluzie</t>
  </si>
  <si>
    <t>Okno Kuchyně Jih (černý nahoru)</t>
  </si>
  <si>
    <t>Okno Ložnice</t>
  </si>
  <si>
    <t>Zvonek</t>
  </si>
  <si>
    <t>Okno DP Kristýna Západ</t>
  </si>
  <si>
    <t>Okno Obývák Východ 1NP (černý nahoru)</t>
  </si>
  <si>
    <t>Okno Jídelna Západ (černý nahoru)</t>
  </si>
  <si>
    <t>Okno Obývák Západ (černý nahoru)</t>
  </si>
  <si>
    <t>Okno Pracovna Lada (černý nahoru)</t>
  </si>
  <si>
    <t>Okno Koupelna 2NP Východ</t>
  </si>
  <si>
    <t>Okno Koupelna 2NP Jih</t>
  </si>
  <si>
    <t>Okno Obývák Sever (černý nahoru)</t>
  </si>
  <si>
    <t>Okno Jídelna Sever (hnědý nahoru)</t>
  </si>
  <si>
    <t>Okno DP Erika</t>
  </si>
  <si>
    <t>POZOR ZKRAT</t>
  </si>
  <si>
    <t>Světlo závětří</t>
  </si>
  <si>
    <t>Okno Galerie</t>
  </si>
  <si>
    <t>Okno Kuchyně Západ (černý nahoru)</t>
  </si>
  <si>
    <t xml:space="preserve">Sdílený kabel pro Alarm a Spínání - viz tabulka rozpis vypínačů </t>
  </si>
  <si>
    <t>Ovládání vrat</t>
  </si>
  <si>
    <t>Západní strana střed pod oknem</t>
  </si>
  <si>
    <t>Východní strana WC v garáži</t>
  </si>
  <si>
    <t xml:space="preserve">UTP - kabel </t>
  </si>
  <si>
    <t>fasádní světlo vpravo nad garáž. Vraty</t>
  </si>
  <si>
    <t>Siréna alarmu</t>
  </si>
  <si>
    <t>JZ roh garáže nahoře</t>
  </si>
  <si>
    <t>38/2</t>
  </si>
  <si>
    <t>39/2</t>
  </si>
  <si>
    <t>fasádní světlo vlevo nad garáž. Vraty</t>
  </si>
  <si>
    <t>40/2</t>
  </si>
  <si>
    <t>41/2</t>
  </si>
  <si>
    <t>44/2</t>
  </si>
  <si>
    <t>Závětří přístupový modul</t>
  </si>
  <si>
    <t>1/3</t>
  </si>
  <si>
    <t>fasádní světlo východ</t>
  </si>
  <si>
    <t>2/3</t>
  </si>
  <si>
    <t>3/3</t>
  </si>
  <si>
    <t>4/3</t>
  </si>
  <si>
    <t>fasádní světlo na terase</t>
  </si>
  <si>
    <t>5/3</t>
  </si>
  <si>
    <t>Kamera vchod</t>
  </si>
  <si>
    <t>6/3</t>
  </si>
  <si>
    <t>7/3</t>
  </si>
  <si>
    <t>8/3</t>
  </si>
  <si>
    <t>9/3</t>
  </si>
  <si>
    <t>10/3</t>
  </si>
  <si>
    <t>11/3</t>
  </si>
  <si>
    <t>12/3</t>
  </si>
  <si>
    <t>13/3</t>
  </si>
  <si>
    <t>14/3</t>
  </si>
  <si>
    <t>15/3</t>
  </si>
  <si>
    <t>16/3</t>
  </si>
  <si>
    <t>17/3</t>
  </si>
  <si>
    <t>18/3</t>
  </si>
  <si>
    <t>19/3</t>
  </si>
  <si>
    <t>20/3</t>
  </si>
  <si>
    <t>21/3</t>
  </si>
  <si>
    <t>22/3</t>
  </si>
  <si>
    <t>23/3</t>
  </si>
  <si>
    <t>24/3</t>
  </si>
  <si>
    <t>Rekuperace</t>
  </si>
  <si>
    <t>strop v tech. Místnosti</t>
  </si>
  <si>
    <t>Oběhové čerpadlo TUV</t>
  </si>
  <si>
    <t>vedle bojleru</t>
  </si>
  <si>
    <t>Tepelné čerpadlo - Přívodní kabel</t>
  </si>
  <si>
    <t>do garáže</t>
  </si>
  <si>
    <t>Datový rozvaděč - Přívodní kabel</t>
  </si>
  <si>
    <t>Samostatnou průchodkou</t>
  </si>
  <si>
    <t>Odečet elektroměru TČ, hnědý SO+, černý S0-</t>
  </si>
  <si>
    <t>Tepelné čerpadlo</t>
  </si>
  <si>
    <t>2x lanko 1,5mm černý - spínání pomocí relé HDO</t>
  </si>
  <si>
    <t>1x lanko 1,5mm modré - ON/OFF TČ pomocí systému Loxone přizemněním přes S1R8</t>
  </si>
  <si>
    <t>45/2</t>
  </si>
  <si>
    <t>Tepelné čerpadlo  - záloha tepelné čerpadlo</t>
  </si>
  <si>
    <t>46/2</t>
  </si>
  <si>
    <t>1WIRE</t>
  </si>
  <si>
    <t>Tepelné čerpadlo (1W/UTP = Zelený-zelený, Žlutý-Modrý, Červený - Oranžový)</t>
  </si>
  <si>
    <t>Koupelna sokl vany</t>
  </si>
  <si>
    <t>3.0 - Zahrada</t>
  </si>
  <si>
    <t>Přívodní kabel</t>
  </si>
  <si>
    <t>zahradní domek</t>
  </si>
  <si>
    <t>E</t>
  </si>
  <si>
    <t>Zapojené přímo na jistič bez wago svorek</t>
  </si>
  <si>
    <t>LED Strip sprcha</t>
  </si>
  <si>
    <t>Sprchový kout 1NP</t>
  </si>
  <si>
    <t>LED Strip umyvadlo</t>
  </si>
  <si>
    <t>vlevo od umyvadla</t>
  </si>
  <si>
    <t>1W</t>
  </si>
  <si>
    <t xml:space="preserve"> - šedý UTP</t>
  </si>
  <si>
    <t xml:space="preserve"> bílý UTP žlutozelená páska</t>
  </si>
  <si>
    <t>42/2</t>
  </si>
  <si>
    <t>Podlaha 1NP(nenašel žádná čidla), (pořadí - TM, Petr, Koup, Lada, chodba,  chodba podel schodiste, 2x obyv, Zadv., Kuch, Jíd,)</t>
  </si>
  <si>
    <t>43/2</t>
  </si>
  <si>
    <t>Podlaha 2NP (našel 6 čidel při zapojení - zelená-modrá-oranžová)</t>
  </si>
  <si>
    <t>Miniserver</t>
  </si>
  <si>
    <t>47/2</t>
  </si>
  <si>
    <t>Datový kabel</t>
  </si>
  <si>
    <t>Hlavní rozvaděč - miniserver</t>
  </si>
  <si>
    <t>48/2</t>
  </si>
  <si>
    <t>Hlavní rozvaděč - miniserver záloha</t>
  </si>
  <si>
    <t>Jížní zeď - rampa (dodatečně přes saunu)</t>
  </si>
  <si>
    <t>Audio zóna 4</t>
  </si>
  <si>
    <t>stropní reproduktor nad dveřmi</t>
  </si>
  <si>
    <t>JV roh sauny</t>
  </si>
  <si>
    <t>Strop nad tepelným čerpadlem</t>
  </si>
  <si>
    <t>Vývod spolu s koaxiálem nad garáží</t>
  </si>
  <si>
    <t>SAT1</t>
  </si>
  <si>
    <t>Koaxiální kabel k LNB V/L</t>
  </si>
  <si>
    <t>SAT2</t>
  </si>
  <si>
    <t>Koaxiální kabel k LNB V/H</t>
  </si>
  <si>
    <t>SAT3</t>
  </si>
  <si>
    <t>Koaxiální kabel k LNB H/H</t>
  </si>
  <si>
    <t>SAT4</t>
  </si>
  <si>
    <t>Koaxiální kabel k LNB H/L</t>
  </si>
  <si>
    <t>ANT1</t>
  </si>
  <si>
    <t>Koaxiální kabel k anteně</t>
  </si>
  <si>
    <t>Bílý STP Kabel nad garáž</t>
  </si>
  <si>
    <t>Bílý STP Kabel k tepelnému čerpadlu</t>
  </si>
  <si>
    <t>Audio zóna 1</t>
  </si>
  <si>
    <t>Audio kabel z loxone zesilovače do TV stěny v jídelně</t>
  </si>
  <si>
    <t>přímo</t>
  </si>
  <si>
    <t>řízení VZR</t>
  </si>
  <si>
    <t>Rekuperace 1,2 - řízení motorů, 2-bypass, 3-předehřev,5-+24V, 6-elektroměr,7-,8-GND</t>
  </si>
  <si>
    <t>1-Wire</t>
  </si>
  <si>
    <t>Rekuperace Teplotní čidla sání z venku, výfuk ven, sání z interieru, přívod do interieru</t>
  </si>
  <si>
    <t>Koupelna severní stěna nad dveřmi</t>
  </si>
  <si>
    <t>Sauna teplotní čidlo 0-10V</t>
  </si>
  <si>
    <t>Zapojeno</t>
  </si>
  <si>
    <t>sběrnice Loxone + zvonek</t>
  </si>
  <si>
    <t>Podružný rozvaděč v zahradním domku (Oranžový+oranžovobílý=Loxone, Modrý+modrobílý=zvonek 8VAC)</t>
  </si>
  <si>
    <t>Sběrnice Paradox</t>
  </si>
  <si>
    <t>Podružný rozvaděč v zahradním domku</t>
  </si>
  <si>
    <t>Přívodní kabel od FV do domu</t>
  </si>
  <si>
    <t>PIR senzor</t>
  </si>
  <si>
    <t>Severo-východní roh zahradního domku</t>
  </si>
  <si>
    <t>Jiho-Východní roh zahradního domku</t>
  </si>
  <si>
    <t>PIR senzor v pergole SV roh</t>
  </si>
  <si>
    <t>Modrý +12VDC, Hnědý GND, Modrobílý-Hnědobílý kontakty PIR, ostatní LAN Kamera Pergola.</t>
  </si>
  <si>
    <t>data</t>
  </si>
  <si>
    <t>JV roh zahradního domku z venku</t>
  </si>
  <si>
    <t>JV roh pergoly pro TV</t>
  </si>
  <si>
    <t>vypínač linka v zahrdaním domku</t>
  </si>
  <si>
    <t>Vypínač ponk v zahradním domku</t>
  </si>
  <si>
    <t>Vypínače vedle dveří zahr domku</t>
  </si>
  <si>
    <t>Bazénová šachta</t>
  </si>
  <si>
    <t>Klávesnice Paradoxu vedle dveří uvnitř Zahr. Domku</t>
  </si>
  <si>
    <t>Univerzální</t>
  </si>
  <si>
    <t>Závlaha sekce 1 a 2</t>
  </si>
  <si>
    <t>Závlaha sekce 3 a 4</t>
  </si>
  <si>
    <t>Závlaha sekce 5 a 6</t>
  </si>
  <si>
    <t>Ovládání ventilů závlahy</t>
  </si>
  <si>
    <t>Závlaha - rozdělovač pro sekce 1a2</t>
  </si>
  <si>
    <t>Závlaha - rozdělovač pro sekce 3a4</t>
  </si>
  <si>
    <t>Závlaha - rozdělovač pro sekce 5a6</t>
  </si>
  <si>
    <t>Bazénová šachta -Spínání od solničky -  protipoud, filtrace, světla, ohřev</t>
  </si>
  <si>
    <t>Bazénová šachta - teplotní čidlo vody (Zelená-data,žlutá-GND,červená-VCC) (Zelená na oranžový, žlutá na modrý, červená na modrý)</t>
  </si>
  <si>
    <t>Bazénový žlab plováky (Chránička k plovákům)</t>
  </si>
  <si>
    <t>Bazénové dveře - magnetický kontakt</t>
  </si>
  <si>
    <t>Osvětlení v bazénu - kanálek u schodů bazénu</t>
  </si>
  <si>
    <t>Osvětlení v bazénu - kanálek naproti schodů bazénu</t>
  </si>
  <si>
    <t>Osvětlení bazénového lemu ( chránička k plovákům)</t>
  </si>
  <si>
    <t>Stropní světlo v zahradním domku</t>
  </si>
  <si>
    <t>Světlo u ponku</t>
  </si>
  <si>
    <t>Světlo v pergole</t>
  </si>
  <si>
    <t>Zahradní svítidla - východní strana (zatím nezapojeno - jen na wago)</t>
  </si>
  <si>
    <t>Zásuvkový okruh zahradního domku</t>
  </si>
  <si>
    <t>Bazénová šachta - Napájení protiproudu</t>
  </si>
  <si>
    <t>Bazénová šachta - Solinátor</t>
  </si>
  <si>
    <t>bazénová šachta - Fitrace</t>
  </si>
  <si>
    <t>Sporák v zahradním domku</t>
  </si>
  <si>
    <t>Výřivka</t>
  </si>
  <si>
    <t>Ohřev TUV - pod linkou v zahradním domku</t>
  </si>
  <si>
    <t>Zásuvka 400V v zahradním domku</t>
  </si>
  <si>
    <t>Zásuvky - ponk v zahradním domku</t>
  </si>
  <si>
    <t>SAT / TV</t>
  </si>
  <si>
    <t>Podružný rozvaděč</t>
  </si>
  <si>
    <t>Ovládání ventilů bazénu</t>
  </si>
  <si>
    <t>Ovládání ventilu dopouštění vody do bazénu (24VAC) A závlahy</t>
  </si>
  <si>
    <t>Světlo kuch. Linky v zahradním domku</t>
  </si>
  <si>
    <t xml:space="preserve">Teplotní čidlo pod pergoleou (SV-roh) (Senz/UTP = červený/modrý, zelený/zelený, žlutý/oražový) </t>
  </si>
  <si>
    <t>UTP kabel ve středu stropu parovny LADA označený jako 137 určitě bude mít jiné číslo. 137 bylo u donlightu vpravo (JV) nad oknem. Zřejmě se jedná o kabel č.67</t>
  </si>
  <si>
    <t>Kabel 394 - downlight Ložnice, není ve schématu a nemá přidělený vstup/výstup - ideálně by mohl být napojený na DMX</t>
  </si>
  <si>
    <t>Rampa ložnice nemá digitální vstup</t>
  </si>
  <si>
    <t>Do koupelny 2NP bude potřeba přidat jede 4-tlačítkový ovladač pro ovládání Sauny a rekuperace</t>
  </si>
  <si>
    <t>1-WIRE čidlo - zelená-data, žlutá-gnd, červená-vcc</t>
  </si>
  <si>
    <t>Datový patch panel č.2 pozice 38 a 39 2x šedý utp kabel bez označení. Asi se jedná o kabely zakončené v kuchyn pod stropem a u digestoře</t>
  </si>
  <si>
    <t>Vypínač 17/5 - závada - na vodiči je stále 24V (chyba bude asi v patch panelu.</t>
  </si>
  <si>
    <t>415 - zásuvka pro vrata, by měla být přepojena na sběrnu H nebo celou sběrnu G spojit s H</t>
  </si>
  <si>
    <t>V datovém patch panelu jsem pozici pro kabel 154 vynechal, takže pozice 36/1 je prázdná</t>
  </si>
  <si>
    <t>Kabel 401 přečíslovat na 410</t>
  </si>
  <si>
    <t>V datovém patch panelu číslo 1 pozici pro kabel č. 188 jsem zrušil. Tento kabel se bude muset připojit jako poslední do datového patch panelu č.3</t>
  </si>
  <si>
    <t>Datový rozvaděč byl přepojen na fázi č. 2. Do budoucna se ale přepojí zpět na F1 a tepelné čerpadlo se zapojí přes softstarter na F3</t>
  </si>
  <si>
    <t>Přehled sběrnic "N"</t>
  </si>
  <si>
    <t>označení</t>
  </si>
  <si>
    <t>Typ prodového chrániče</t>
  </si>
  <si>
    <t>počet připojení na svorkovnici "N"</t>
  </si>
  <si>
    <t>Bez proudového chrániče</t>
  </si>
  <si>
    <t>N-A</t>
  </si>
  <si>
    <t>Kuchyňské spotřebiče (mimo lednice)</t>
  </si>
  <si>
    <t>1F</t>
  </si>
  <si>
    <t>N-B1-1</t>
  </si>
  <si>
    <t>1NP Bytové zásuvky</t>
  </si>
  <si>
    <t>N-B2-1</t>
  </si>
  <si>
    <t>2NP Bytové zásuvky</t>
  </si>
  <si>
    <t>N-C</t>
  </si>
  <si>
    <t>Světelné okruhy (vybrané)</t>
  </si>
  <si>
    <t>N-F</t>
  </si>
  <si>
    <t>Bojler, Sauna</t>
  </si>
  <si>
    <t>3F</t>
  </si>
  <si>
    <t>N-E</t>
  </si>
  <si>
    <t>Zas400V, Zahr. Domek</t>
  </si>
  <si>
    <t>N-G</t>
  </si>
  <si>
    <t>Garáž</t>
  </si>
  <si>
    <t>N-D</t>
  </si>
  <si>
    <t>datový rovaděč</t>
  </si>
  <si>
    <t>N-H</t>
  </si>
  <si>
    <t>N-U</t>
  </si>
  <si>
    <t>Svorky pro 12V (24V)</t>
  </si>
  <si>
    <t>L1</t>
  </si>
  <si>
    <t>L2</t>
  </si>
  <si>
    <t>L3</t>
  </si>
  <si>
    <t>L</t>
  </si>
  <si>
    <t>L1    L2    L3</t>
  </si>
  <si>
    <t>Svodič přepětí</t>
  </si>
  <si>
    <t>Q01                              40A Hlavní vypínač</t>
  </si>
  <si>
    <t xml:space="preserve">HLAVNÍ ELEKTROMĚR                                                                                   </t>
  </si>
  <si>
    <t>Elektroměr Bojleru</t>
  </si>
  <si>
    <t>KM02                                                                                   VSM 425-40     (BOJLER)</t>
  </si>
  <si>
    <t>KM03                                                                                   VSM 425-40     (SAUNA)</t>
  </si>
  <si>
    <t>QF03 Bojler</t>
  </si>
  <si>
    <t>QF04                                                                                   MCB10-3B20     ( SAUNA)</t>
  </si>
  <si>
    <t>FA01                                                                                   RCB-4A25/0,3</t>
  </si>
  <si>
    <t>QF07                                                                                   MCB10-3B20     (ZAS400V GARÁŽ, Zahr. domek )</t>
  </si>
  <si>
    <t>FA02                                                                                   RCB-4A25/0,3</t>
  </si>
  <si>
    <t>L3-F</t>
  </si>
  <si>
    <t>L1-F</t>
  </si>
  <si>
    <t>L2-F</t>
  </si>
  <si>
    <t>L1-E</t>
  </si>
  <si>
    <t>L2-E</t>
  </si>
  <si>
    <t>L3-E</t>
  </si>
  <si>
    <t>L1,2,3</t>
  </si>
  <si>
    <t>QF48</t>
  </si>
  <si>
    <t>QF60</t>
  </si>
  <si>
    <t>R3</t>
  </si>
  <si>
    <t>R3-all</t>
  </si>
  <si>
    <t>190, 205</t>
  </si>
  <si>
    <t>KM08</t>
  </si>
  <si>
    <t>KM07</t>
  </si>
  <si>
    <t>KM04</t>
  </si>
  <si>
    <t>KM05</t>
  </si>
  <si>
    <t>QF01</t>
  </si>
  <si>
    <t>QF08</t>
  </si>
  <si>
    <t>QF10</t>
  </si>
  <si>
    <t>QF09</t>
  </si>
  <si>
    <t>QF02</t>
  </si>
  <si>
    <t>QF33</t>
  </si>
  <si>
    <t>QF67</t>
  </si>
  <si>
    <t>QF66</t>
  </si>
  <si>
    <t>QF65</t>
  </si>
  <si>
    <t>QF61</t>
  </si>
  <si>
    <t>QF62</t>
  </si>
  <si>
    <t>QF63</t>
  </si>
  <si>
    <t>QF64</t>
  </si>
  <si>
    <t>FA07</t>
  </si>
  <si>
    <t>KM01                                                                                   VSM 425-40     (COFF)</t>
  </si>
  <si>
    <t>KM08 VS308U(HDO)</t>
  </si>
  <si>
    <t>KM07 HR55 (Hlíd. Nap.)</t>
  </si>
  <si>
    <t>KM04 VS120-10 (SUŠIČ 1NP)</t>
  </si>
  <si>
    <t>KM05 VS120-10 (SUŠIČ 2NP)</t>
  </si>
  <si>
    <t>Datová Skříň</t>
  </si>
  <si>
    <t>Ovládání relé</t>
  </si>
  <si>
    <t>OČ TUV</t>
  </si>
  <si>
    <t>Topení ventily</t>
  </si>
  <si>
    <t>Lednice</t>
  </si>
  <si>
    <t>Varná deska</t>
  </si>
  <si>
    <t>Trouba</t>
  </si>
  <si>
    <t>Myčka</t>
  </si>
  <si>
    <t>Digestoř</t>
  </si>
  <si>
    <t>REZERVA</t>
  </si>
  <si>
    <t>Pod linou</t>
  </si>
  <si>
    <t>RCB-4A25/0,3</t>
  </si>
  <si>
    <t>L1-COFF</t>
  </si>
  <si>
    <t>L2-COFF</t>
  </si>
  <si>
    <t>L3-COFF</t>
  </si>
  <si>
    <t>282</t>
  </si>
  <si>
    <t>148</t>
  </si>
  <si>
    <t>149</t>
  </si>
  <si>
    <t>197</t>
  </si>
  <si>
    <t>93</t>
  </si>
  <si>
    <t>193</t>
  </si>
  <si>
    <t>125</t>
  </si>
  <si>
    <t>141</t>
  </si>
  <si>
    <t>98</t>
  </si>
  <si>
    <t>127</t>
  </si>
  <si>
    <t>121</t>
  </si>
  <si>
    <t>247</t>
  </si>
  <si>
    <t>233</t>
  </si>
  <si>
    <t>238</t>
  </si>
  <si>
    <t>223</t>
  </si>
  <si>
    <t>217</t>
  </si>
  <si>
    <t>218</t>
  </si>
  <si>
    <t>196</t>
  </si>
  <si>
    <t>212</t>
  </si>
  <si>
    <t>309</t>
  </si>
  <si>
    <t>231</t>
  </si>
  <si>
    <t>219</t>
  </si>
  <si>
    <t>221</t>
  </si>
  <si>
    <t>268</t>
  </si>
  <si>
    <t>199</t>
  </si>
  <si>
    <t>213</t>
  </si>
  <si>
    <t>232</t>
  </si>
  <si>
    <t>220</t>
  </si>
  <si>
    <t>269</t>
  </si>
  <si>
    <t>293</t>
  </si>
  <si>
    <t>194</t>
  </si>
  <si>
    <t>222,228</t>
  </si>
  <si>
    <t>270</t>
  </si>
  <si>
    <t>QF41</t>
  </si>
  <si>
    <t>QF42</t>
  </si>
  <si>
    <t>QF43</t>
  </si>
  <si>
    <t>QF44</t>
  </si>
  <si>
    <t>QF45</t>
  </si>
  <si>
    <t>QF46</t>
  </si>
  <si>
    <t>QF47</t>
  </si>
  <si>
    <t>QF49</t>
  </si>
  <si>
    <t>QF50</t>
  </si>
  <si>
    <t>QF51</t>
  </si>
  <si>
    <t>QF52</t>
  </si>
  <si>
    <t>QF53</t>
  </si>
  <si>
    <t>FA05</t>
  </si>
  <si>
    <t>N-B1</t>
  </si>
  <si>
    <t>QF54</t>
  </si>
  <si>
    <t>QF55</t>
  </si>
  <si>
    <t>QF56</t>
  </si>
  <si>
    <t>QF57</t>
  </si>
  <si>
    <t>QF58</t>
  </si>
  <si>
    <t>QF59</t>
  </si>
  <si>
    <t>FA06</t>
  </si>
  <si>
    <t>N-B2</t>
  </si>
  <si>
    <t>1.0 - TM</t>
  </si>
  <si>
    <t>1.1 - Prac. Petr</t>
  </si>
  <si>
    <t>1.6 - Chod. 1NP</t>
  </si>
  <si>
    <t>1.4 - Kuch. Linka</t>
  </si>
  <si>
    <t>1.5 - Jídelna ZAS + panel TV</t>
  </si>
  <si>
    <t>1.8 - Koupelna 1NP</t>
  </si>
  <si>
    <t>1.7 - Prac. Lada</t>
  </si>
  <si>
    <t>1.9 - Obývák 1NP</t>
  </si>
  <si>
    <t>2.1 - Galerie 2NP</t>
  </si>
  <si>
    <t>2.3 Ložnice</t>
  </si>
  <si>
    <t>2.4 Kristýna</t>
  </si>
  <si>
    <t>2.5 Erika</t>
  </si>
  <si>
    <t>2.6 Koupelna</t>
  </si>
  <si>
    <t>76</t>
  </si>
  <si>
    <t>74</t>
  </si>
  <si>
    <t>75</t>
  </si>
  <si>
    <t>230</t>
  </si>
  <si>
    <t>82</t>
  </si>
  <si>
    <t>81</t>
  </si>
  <si>
    <t>80</t>
  </si>
  <si>
    <t>95</t>
  </si>
  <si>
    <t>383</t>
  </si>
  <si>
    <t>361</t>
  </si>
  <si>
    <t>365</t>
  </si>
  <si>
    <t>370</t>
  </si>
  <si>
    <t>304</t>
  </si>
  <si>
    <t>78</t>
  </si>
  <si>
    <t>374</t>
  </si>
  <si>
    <t>4xx</t>
  </si>
  <si>
    <t>177</t>
  </si>
  <si>
    <t>179</t>
  </si>
  <si>
    <t>191</t>
  </si>
  <si>
    <t>229</t>
  </si>
  <si>
    <t>94</t>
  </si>
  <si>
    <t>176 černá</t>
  </si>
  <si>
    <t>97</t>
  </si>
  <si>
    <t>379</t>
  </si>
  <si>
    <t>306</t>
  </si>
  <si>
    <t>144</t>
  </si>
  <si>
    <t>176 hnědá</t>
  </si>
  <si>
    <t>E1-Q1</t>
  </si>
  <si>
    <t>E1-Q2</t>
  </si>
  <si>
    <t>E1-Q3</t>
  </si>
  <si>
    <t>E1-Q5</t>
  </si>
  <si>
    <t>E1-Q7</t>
  </si>
  <si>
    <t>R1-Q14</t>
  </si>
  <si>
    <t>D1-Q4</t>
  </si>
  <si>
    <t>D2-Q2</t>
  </si>
  <si>
    <t>D3-Q1</t>
  </si>
  <si>
    <t>D3-Q2</t>
  </si>
  <si>
    <t>D3-Q3</t>
  </si>
  <si>
    <t>D3-Q4</t>
  </si>
  <si>
    <t>D2-Q3</t>
  </si>
  <si>
    <t>R1-Q2</t>
  </si>
  <si>
    <t>R1-Q4</t>
  </si>
  <si>
    <t>R1-Q9</t>
  </si>
  <si>
    <t>E2-all</t>
  </si>
  <si>
    <t>D1-Q1</t>
  </si>
  <si>
    <t>E1-Q4</t>
  </si>
  <si>
    <t>E1-Q6</t>
  </si>
  <si>
    <t>E1-Q8</t>
  </si>
  <si>
    <t>R1-Q7</t>
  </si>
  <si>
    <t>R1-Q13</t>
  </si>
  <si>
    <t>D2-Q4</t>
  </si>
  <si>
    <t>R1-Q1</t>
  </si>
  <si>
    <t>R1-Q5</t>
  </si>
  <si>
    <t>R1-Q10</t>
  </si>
  <si>
    <t>E3-all</t>
  </si>
  <si>
    <t>D1-Q2</t>
  </si>
  <si>
    <t>D1-Q3</t>
  </si>
  <si>
    <t>R1-Q8</t>
  </si>
  <si>
    <t>D2-Q1</t>
  </si>
  <si>
    <t>R1-Q6</t>
  </si>
  <si>
    <t>R1-Q11</t>
  </si>
  <si>
    <t>R2-all</t>
  </si>
  <si>
    <t>R1-Q12</t>
  </si>
  <si>
    <t>QF11</t>
  </si>
  <si>
    <t>QF12</t>
  </si>
  <si>
    <t>QF13</t>
  </si>
  <si>
    <t>QF14</t>
  </si>
  <si>
    <t>QF15</t>
  </si>
  <si>
    <t>QF16</t>
  </si>
  <si>
    <t>QF17</t>
  </si>
  <si>
    <t>QF18</t>
  </si>
  <si>
    <t>QF19</t>
  </si>
  <si>
    <t>QF20</t>
  </si>
  <si>
    <t>QF21</t>
  </si>
  <si>
    <t>QF22</t>
  </si>
  <si>
    <t>QF23</t>
  </si>
  <si>
    <t>QF24</t>
  </si>
  <si>
    <t>QF25</t>
  </si>
  <si>
    <t>QF26</t>
  </si>
  <si>
    <t>FA03</t>
  </si>
  <si>
    <t>QF27</t>
  </si>
  <si>
    <t>QF28</t>
  </si>
  <si>
    <t>QF29</t>
  </si>
  <si>
    <t>FA04</t>
  </si>
  <si>
    <t>QF</t>
  </si>
  <si>
    <t>FA08</t>
  </si>
  <si>
    <t>TM</t>
  </si>
  <si>
    <t>Petr</t>
  </si>
  <si>
    <t>Zádveří + OS</t>
  </si>
  <si>
    <t>Kuchyně</t>
  </si>
  <si>
    <t>Jídelna</t>
  </si>
  <si>
    <t>Chodba 1NP</t>
  </si>
  <si>
    <t>Lada</t>
  </si>
  <si>
    <t>Obývák</t>
  </si>
  <si>
    <t>Galerie/chodba2NP</t>
  </si>
  <si>
    <t>Ložnice</t>
  </si>
  <si>
    <t>Kristýna</t>
  </si>
  <si>
    <t>Erika</t>
  </si>
  <si>
    <t>Koupelna 1NP</t>
  </si>
  <si>
    <t>Koupelna 2NP</t>
  </si>
  <si>
    <t>Fasádní sv.</t>
  </si>
  <si>
    <t>Vrata / Brány</t>
  </si>
  <si>
    <t>Outdoor</t>
  </si>
  <si>
    <t>Zásuvky Garáz</t>
  </si>
  <si>
    <t>351</t>
  </si>
  <si>
    <t>339</t>
  </si>
  <si>
    <t>184</t>
  </si>
  <si>
    <t>294</t>
  </si>
  <si>
    <t>337</t>
  </si>
  <si>
    <t>352</t>
  </si>
  <si>
    <t>296</t>
  </si>
  <si>
    <t>406</t>
  </si>
  <si>
    <t>332</t>
  </si>
  <si>
    <t>333</t>
  </si>
  <si>
    <t>334</t>
  </si>
  <si>
    <t>336</t>
  </si>
  <si>
    <t>335</t>
  </si>
  <si>
    <t>373</t>
  </si>
  <si>
    <t>375</t>
  </si>
  <si>
    <t>377</t>
  </si>
  <si>
    <t>378</t>
  </si>
  <si>
    <t>388</t>
  </si>
  <si>
    <t>441</t>
  </si>
  <si>
    <t>442</t>
  </si>
  <si>
    <t>443</t>
  </si>
  <si>
    <t>444</t>
  </si>
  <si>
    <t>491</t>
  </si>
  <si>
    <t>492</t>
  </si>
  <si>
    <t>085</t>
  </si>
  <si>
    <t>227</t>
  </si>
  <si>
    <t>385</t>
  </si>
  <si>
    <t>267</t>
  </si>
  <si>
    <t>183</t>
  </si>
  <si>
    <t>328</t>
  </si>
  <si>
    <t>395</t>
  </si>
  <si>
    <t>384</t>
  </si>
  <si>
    <t>331</t>
  </si>
  <si>
    <t>Cv</t>
  </si>
  <si>
    <t>CV</t>
  </si>
  <si>
    <t>283</t>
  </si>
  <si>
    <t>234</t>
  </si>
  <si>
    <t>381</t>
  </si>
  <si>
    <t>394</t>
  </si>
  <si>
    <t>391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</si>
  <si>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</si>
  <si>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</si>
  <si>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</si>
  <si>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</si>
  <si>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</si>
  <si>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</si>
  <si>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</si>
  <si>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</si>
  <si>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</si>
  <si>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</si>
  <si>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434</t>
  </si>
  <si>
    <t>435</t>
  </si>
  <si>
    <t>436</t>
  </si>
  <si>
    <t>437</t>
  </si>
  <si>
    <t>438</t>
  </si>
  <si>
    <t>439</t>
  </si>
  <si>
    <t>440</t>
  </si>
  <si>
    <t>431</t>
  </si>
  <si>
    <t>432</t>
  </si>
  <si>
    <t>433</t>
  </si>
  <si>
    <t>430</t>
  </si>
  <si>
    <t>258</t>
  </si>
  <si>
    <t>257</t>
  </si>
  <si>
    <t>228</t>
  </si>
  <si>
    <t>222</t>
  </si>
  <si>
    <t>255</t>
  </si>
  <si>
    <t>256</t>
  </si>
  <si>
    <t>082</t>
  </si>
  <si>
    <t>083</t>
  </si>
  <si>
    <t>074</t>
  </si>
  <si>
    <t>081</t>
  </si>
  <si>
    <t>185</t>
  </si>
  <si>
    <t>084</t>
  </si>
  <si>
    <t>075</t>
  </si>
  <si>
    <t>093</t>
  </si>
  <si>
    <t>248</t>
  </si>
  <si>
    <t>189</t>
  </si>
  <si>
    <t>411</t>
  </si>
  <si>
    <t>412</t>
  </si>
  <si>
    <t>413</t>
  </si>
  <si>
    <t>414</t>
  </si>
  <si>
    <t>415</t>
  </si>
  <si>
    <t>416</t>
  </si>
  <si>
    <t>417</t>
  </si>
  <si>
    <t>418</t>
  </si>
  <si>
    <t>145</t>
  </si>
  <si>
    <t>076</t>
  </si>
  <si>
    <t>271</t>
  </si>
  <si>
    <t>176</t>
  </si>
  <si>
    <t>095</t>
  </si>
  <si>
    <t>360</t>
  </si>
  <si>
    <t>359</t>
  </si>
  <si>
    <t>358</t>
  </si>
  <si>
    <t>357</t>
  </si>
  <si>
    <t>356</t>
  </si>
  <si>
    <t>355</t>
  </si>
  <si>
    <t>354</t>
  </si>
  <si>
    <t>080</t>
  </si>
  <si>
    <t>078</t>
  </si>
  <si>
    <t>369</t>
  </si>
  <si>
    <t>098</t>
  </si>
  <si>
    <t>126</t>
  </si>
  <si>
    <t>124</t>
  </si>
  <si>
    <t>122</t>
  </si>
  <si>
    <t>097</t>
  </si>
  <si>
    <t>143</t>
  </si>
  <si>
    <t>203</t>
  </si>
  <si>
    <t>135</t>
  </si>
  <si>
    <t>204</t>
  </si>
  <si>
    <t>284</t>
  </si>
  <si>
    <t>302</t>
  </si>
  <si>
    <t>402</t>
  </si>
  <si>
    <t>403</t>
  </si>
  <si>
    <t>404</t>
  </si>
  <si>
    <t>405</t>
  </si>
  <si>
    <t>407</t>
  </si>
  <si>
    <t>408</t>
  </si>
  <si>
    <t>409</t>
  </si>
  <si>
    <t>350</t>
  </si>
  <si>
    <t>349</t>
  </si>
  <si>
    <t>348</t>
  </si>
  <si>
    <t>347</t>
  </si>
  <si>
    <t>346</t>
  </si>
  <si>
    <t>345</t>
  </si>
  <si>
    <t>344</t>
  </si>
  <si>
    <t>343</t>
  </si>
  <si>
    <t>342</t>
  </si>
  <si>
    <t>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</si>
</sst>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5"/>
      <color theme="0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4"/>
      <color theme="3" tint="0.39997558519241921"/>
      <name val="Calibri"/>
      <family val="2"/>
      <charset val="238"/>
      <scheme val="minor"/>
    </font>
    <font>
      <b/>
      <sz val="4"/>
      <color theme="1"/>
      <name val="Calibri"/>
      <family val="2"/>
      <charset val="238"/>
      <scheme val="minor"/>
    </font>
    <font>
      <sz val="4"/>
      <color theme="1"/>
      <name val="Calibri"/>
      <family val="2"/>
      <charset val="238"/>
      <scheme val="minor"/>
    </font>
    <font>
      <sz val="4"/>
      <color theme="0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  <font>
      <i/>
      <sz val="4"/>
      <color theme="1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49" fontId="3" fillId="0" borderId="2" xfId="0" applyNumberFormat="1" applyFont="1" applyFill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Border="1" applyAlignment="1">
      <alignment horizontal="center" vertical="center" textRotation="180"/>
    </xf>
    <xf numFmtId="49" fontId="3" fillId="0" borderId="0" xfId="0" applyNumberFormat="1" applyFont="1" applyFill="1" applyBorder="1" applyAlignment="1">
      <alignment horizontal="center" vertical="center" textRotation="180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4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5" borderId="0" xfId="0" applyFill="1" applyBorder="1" applyAlignment="1">
      <alignment horizontal="left"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/>
    </xf>
    <xf numFmtId="0" fontId="0" fillId="6" borderId="0" xfId="0" applyFill="1"/>
    <xf numFmtId="0" fontId="0" fillId="0" borderId="22" xfId="0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7" borderId="0" xfId="0" applyFill="1"/>
    <xf numFmtId="16" fontId="0" fillId="0" borderId="0" xfId="0" applyNumberForma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49" fontId="0" fillId="4" borderId="0" xfId="0" applyNumberForma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0" fillId="0" borderId="0" xfId="0" applyFill="1" applyBorder="1" applyAlignment="1"/>
    <xf numFmtId="164" fontId="4" fillId="0" borderId="0" xfId="0" applyNumberFormat="1" applyFont="1" applyFill="1"/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Alignment="1">
      <alignment horizontal="center"/>
    </xf>
    <xf numFmtId="0" fontId="12" fillId="0" borderId="0" xfId="0" applyFont="1" applyFill="1" applyBorder="1"/>
    <xf numFmtId="0" fontId="11" fillId="9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10" borderId="23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11" borderId="24" xfId="0" applyFont="1" applyFill="1" applyBorder="1" applyAlignment="1"/>
    <xf numFmtId="0" fontId="11" fillId="11" borderId="0" xfId="0" applyFont="1" applyFill="1" applyBorder="1" applyAlignment="1"/>
    <xf numFmtId="0" fontId="11" fillId="11" borderId="9" xfId="0" applyFont="1" applyFill="1" applyBorder="1" applyAlignment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/>
    <xf numFmtId="0" fontId="11" fillId="0" borderId="25" xfId="0" applyFont="1" applyFill="1" applyBorder="1"/>
    <xf numFmtId="0" fontId="11" fillId="0" borderId="2" xfId="0" applyFont="1" applyBorder="1"/>
    <xf numFmtId="0" fontId="11" fillId="12" borderId="1" xfId="0" applyFont="1" applyFill="1" applyBorder="1"/>
    <xf numFmtId="0" fontId="11" fillId="0" borderId="23" xfId="0" applyFont="1" applyBorder="1" applyAlignment="1">
      <alignment horizontal="center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textRotation="90"/>
    </xf>
    <xf numFmtId="0" fontId="16" fillId="14" borderId="3" xfId="0" applyFont="1" applyFill="1" applyBorder="1" applyAlignment="1">
      <alignment horizontal="center" vertical="center" textRotation="90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4" fillId="10" borderId="0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34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textRotation="90"/>
    </xf>
    <xf numFmtId="0" fontId="16" fillId="14" borderId="9" xfId="0" applyFont="1" applyFill="1" applyBorder="1" applyAlignment="1">
      <alignment horizontal="center" vertical="center" textRotation="90"/>
    </xf>
    <xf numFmtId="0" fontId="12" fillId="15" borderId="8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37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6" fillId="14" borderId="17" xfId="0" applyFont="1" applyFill="1" applyBorder="1" applyAlignment="1">
      <alignment horizontal="center" vertical="center" textRotation="90"/>
    </xf>
    <xf numFmtId="0" fontId="16" fillId="14" borderId="19" xfId="0" applyFont="1" applyFill="1" applyBorder="1" applyAlignment="1">
      <alignment horizontal="center" vertical="center" textRotation="90"/>
    </xf>
    <xf numFmtId="0" fontId="12" fillId="15" borderId="38" xfId="0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10" borderId="41" xfId="0" applyFont="1" applyFill="1" applyBorder="1" applyAlignment="1">
      <alignment horizontal="left"/>
    </xf>
    <xf numFmtId="0" fontId="19" fillId="10" borderId="21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left"/>
    </xf>
    <xf numFmtId="0" fontId="18" fillId="9" borderId="21" xfId="0" applyFont="1" applyFill="1" applyBorder="1" applyAlignment="1">
      <alignment horizontal="left"/>
    </xf>
    <xf numFmtId="0" fontId="11" fillId="0" borderId="17" xfId="0" applyFont="1" applyBorder="1"/>
    <xf numFmtId="0" fontId="11" fillId="0" borderId="42" xfId="0" applyFont="1" applyFill="1" applyBorder="1"/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18" xfId="0" applyFont="1" applyBorder="1"/>
    <xf numFmtId="0" fontId="11" fillId="12" borderId="17" xfId="0" applyFont="1" applyFill="1" applyBorder="1"/>
    <xf numFmtId="0" fontId="11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17" borderId="0" xfId="0" applyFont="1" applyFill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8" borderId="0" xfId="0" applyFont="1" applyFill="1"/>
    <xf numFmtId="0" fontId="18" fillId="0" borderId="0" xfId="0" applyFont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45" xfId="0" applyFont="1" applyFill="1" applyBorder="1"/>
    <xf numFmtId="0" fontId="11" fillId="3" borderId="25" xfId="0" applyFont="1" applyFill="1" applyBorder="1"/>
    <xf numFmtId="0" fontId="11" fillId="3" borderId="2" xfId="0" applyFont="1" applyFill="1" applyBorder="1"/>
    <xf numFmtId="0" fontId="11" fillId="12" borderId="45" xfId="0" applyFont="1" applyFill="1" applyBorder="1"/>
    <xf numFmtId="0" fontId="12" fillId="15" borderId="29" xfId="0" applyFont="1" applyFill="1" applyBorder="1" applyAlignment="1">
      <alignment horizontal="center" vertical="center" wrapText="1"/>
    </xf>
    <xf numFmtId="0" fontId="12" fillId="15" borderId="30" xfId="0" applyFont="1" applyFill="1" applyBorder="1" applyAlignment="1">
      <alignment horizontal="center" vertical="center" wrapText="1"/>
    </xf>
    <xf numFmtId="0" fontId="18" fillId="15" borderId="45" xfId="0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 textRotation="90"/>
    </xf>
    <xf numFmtId="0" fontId="18" fillId="4" borderId="2" xfId="0" applyFont="1" applyFill="1" applyBorder="1" applyAlignment="1">
      <alignment horizontal="center" vertical="center" textRotation="90"/>
    </xf>
    <xf numFmtId="0" fontId="18" fillId="4" borderId="3" xfId="0" applyFont="1" applyFill="1" applyBorder="1" applyAlignment="1">
      <alignment horizontal="center" vertical="center" textRotation="90"/>
    </xf>
    <xf numFmtId="0" fontId="18" fillId="4" borderId="45" xfId="0" applyFont="1" applyFill="1" applyBorder="1" applyAlignment="1">
      <alignment horizontal="center" vertical="center" textRotation="90"/>
    </xf>
    <xf numFmtId="0" fontId="18" fillId="16" borderId="45" xfId="0" applyFont="1" applyFill="1" applyBorder="1" applyAlignment="1">
      <alignment horizontal="center" vertical="center" textRotation="90"/>
    </xf>
    <xf numFmtId="0" fontId="18" fillId="3" borderId="1" xfId="0" applyFont="1" applyFill="1" applyBorder="1" applyAlignment="1">
      <alignment horizontal="center" vertical="center" textRotation="90"/>
    </xf>
    <xf numFmtId="0" fontId="18" fillId="3" borderId="2" xfId="0" applyFont="1" applyFill="1" applyBorder="1" applyAlignment="1">
      <alignment horizontal="center" vertical="center" textRotation="90"/>
    </xf>
    <xf numFmtId="0" fontId="18" fillId="3" borderId="3" xfId="0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vertical="center" textRotation="90"/>
    </xf>
    <xf numFmtId="0" fontId="12" fillId="3" borderId="45" xfId="0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textRotation="90"/>
    </xf>
    <xf numFmtId="0" fontId="12" fillId="3" borderId="0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3" borderId="3" xfId="0" applyFont="1" applyFill="1" applyBorder="1" applyAlignment="1">
      <alignment horizontal="center" vertical="center" textRotation="90"/>
    </xf>
    <xf numFmtId="0" fontId="12" fillId="15" borderId="0" xfId="0" applyFont="1" applyFill="1" applyBorder="1" applyAlignment="1">
      <alignment horizontal="center" vertical="center" wrapText="1"/>
    </xf>
    <xf numFmtId="0" fontId="12" fillId="15" borderId="34" xfId="0" applyFont="1" applyFill="1" applyBorder="1" applyAlignment="1">
      <alignment horizontal="center" vertical="center" wrapText="1"/>
    </xf>
    <xf numFmtId="0" fontId="18" fillId="15" borderId="35" xfId="0" applyFont="1" applyFill="1" applyBorder="1" applyAlignment="1">
      <alignment horizontal="center" vertical="center" textRotation="90" wrapText="1"/>
    </xf>
    <xf numFmtId="0" fontId="18" fillId="4" borderId="8" xfId="0" applyFont="1" applyFill="1" applyBorder="1" applyAlignment="1">
      <alignment horizontal="center" vertical="center" textRotation="90"/>
    </xf>
    <xf numFmtId="0" fontId="18" fillId="4" borderId="0" xfId="0" applyFont="1" applyFill="1" applyBorder="1" applyAlignment="1">
      <alignment horizontal="center" vertical="center" textRotation="90"/>
    </xf>
    <xf numFmtId="0" fontId="18" fillId="4" borderId="9" xfId="0" applyFont="1" applyFill="1" applyBorder="1" applyAlignment="1">
      <alignment horizontal="center" vertical="center" textRotation="90"/>
    </xf>
    <xf numFmtId="0" fontId="18" fillId="4" borderId="35" xfId="0" applyFont="1" applyFill="1" applyBorder="1" applyAlignment="1">
      <alignment horizontal="center" vertical="center" textRotation="90"/>
    </xf>
    <xf numFmtId="0" fontId="18" fillId="16" borderId="35" xfId="0" applyFont="1" applyFill="1" applyBorder="1" applyAlignment="1">
      <alignment horizontal="center" vertical="center" textRotation="90"/>
    </xf>
    <xf numFmtId="0" fontId="18" fillId="3" borderId="8" xfId="0" applyFont="1" applyFill="1" applyBorder="1" applyAlignment="1">
      <alignment horizontal="center" vertical="center" textRotation="90"/>
    </xf>
    <xf numFmtId="0" fontId="18" fillId="3" borderId="0" xfId="0" applyFont="1" applyFill="1" applyBorder="1" applyAlignment="1">
      <alignment horizontal="center" vertical="center" textRotation="90"/>
    </xf>
    <xf numFmtId="0" fontId="18" fillId="3" borderId="9" xfId="0" applyFont="1" applyFill="1" applyBorder="1" applyAlignment="1">
      <alignment horizontal="center" vertical="center" textRotation="90"/>
    </xf>
    <xf numFmtId="0" fontId="12" fillId="3" borderId="8" xfId="0" applyFont="1" applyFill="1" applyBorder="1" applyAlignment="1">
      <alignment horizontal="center" vertical="center" textRotation="90"/>
    </xf>
    <xf numFmtId="0" fontId="12" fillId="3" borderId="35" xfId="0" applyFont="1" applyFill="1" applyBorder="1" applyAlignment="1">
      <alignment horizontal="center" vertical="center" textRotation="90"/>
    </xf>
    <xf numFmtId="0" fontId="12" fillId="3" borderId="8" xfId="0" applyFont="1" applyFill="1" applyBorder="1" applyAlignment="1">
      <alignment horizontal="center" textRotation="90"/>
    </xf>
    <xf numFmtId="0" fontId="12" fillId="3" borderId="9" xfId="0" applyFont="1" applyFill="1" applyBorder="1" applyAlignment="1">
      <alignment horizontal="center" vertical="center" textRotation="90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8" fillId="15" borderId="42" xfId="0" applyFont="1" applyFill="1" applyBorder="1" applyAlignment="1">
      <alignment horizontal="center" vertical="center" textRotation="90" wrapText="1"/>
    </xf>
    <xf numFmtId="0" fontId="18" fillId="4" borderId="17" xfId="0" applyFont="1" applyFill="1" applyBorder="1" applyAlignment="1">
      <alignment horizontal="center" vertical="center" textRotation="90"/>
    </xf>
    <xf numFmtId="0" fontId="18" fillId="4" borderId="18" xfId="0" applyFont="1" applyFill="1" applyBorder="1" applyAlignment="1">
      <alignment horizontal="center" vertical="center" textRotation="90"/>
    </xf>
    <xf numFmtId="0" fontId="18" fillId="4" borderId="19" xfId="0" applyFont="1" applyFill="1" applyBorder="1" applyAlignment="1">
      <alignment horizontal="center" vertical="center" textRotation="90"/>
    </xf>
    <xf numFmtId="0" fontId="18" fillId="4" borderId="42" xfId="0" applyFont="1" applyFill="1" applyBorder="1" applyAlignment="1">
      <alignment horizontal="center" vertical="center" textRotation="90"/>
    </xf>
    <xf numFmtId="0" fontId="18" fillId="16" borderId="42" xfId="0" applyFont="1" applyFill="1" applyBorder="1" applyAlignment="1">
      <alignment horizontal="center" vertical="center" textRotation="90"/>
    </xf>
    <xf numFmtId="0" fontId="18" fillId="3" borderId="17" xfId="0" applyFont="1" applyFill="1" applyBorder="1" applyAlignment="1">
      <alignment horizontal="center" vertical="center" textRotation="90"/>
    </xf>
    <xf numFmtId="0" fontId="18" fillId="3" borderId="18" xfId="0" applyFont="1" applyFill="1" applyBorder="1" applyAlignment="1">
      <alignment horizontal="center" vertical="center" textRotation="90"/>
    </xf>
    <xf numFmtId="0" fontId="18" fillId="3" borderId="19" xfId="0" applyFont="1" applyFill="1" applyBorder="1" applyAlignment="1">
      <alignment horizontal="center" vertical="center" textRotation="90"/>
    </xf>
    <xf numFmtId="0" fontId="12" fillId="3" borderId="17" xfId="0" applyFont="1" applyFill="1" applyBorder="1" applyAlignment="1">
      <alignment horizontal="center" vertical="center" textRotation="90"/>
    </xf>
    <xf numFmtId="0" fontId="12" fillId="3" borderId="42" xfId="0" applyFont="1" applyFill="1" applyBorder="1" applyAlignment="1">
      <alignment horizontal="center" vertical="center" textRotation="90"/>
    </xf>
    <xf numFmtId="0" fontId="12" fillId="3" borderId="17" xfId="0" applyFont="1" applyFill="1" applyBorder="1" applyAlignment="1">
      <alignment horizontal="center" textRotation="90"/>
    </xf>
    <xf numFmtId="0" fontId="12" fillId="3" borderId="18" xfId="0" applyFont="1" applyFill="1" applyBorder="1" applyAlignment="1">
      <alignment horizontal="center" textRotation="90"/>
    </xf>
    <xf numFmtId="0" fontId="12" fillId="3" borderId="19" xfId="0" applyFont="1" applyFill="1" applyBorder="1" applyAlignment="1">
      <alignment horizontal="center" vertical="center" textRotation="90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17" xfId="0" applyFont="1" applyFill="1" applyBorder="1"/>
    <xf numFmtId="0" fontId="11" fillId="0" borderId="18" xfId="0" applyFont="1" applyFill="1" applyBorder="1"/>
    <xf numFmtId="0" fontId="11" fillId="12" borderId="42" xfId="0" applyFont="1" applyFill="1" applyBorder="1"/>
    <xf numFmtId="0" fontId="11" fillId="19" borderId="0" xfId="0" applyFont="1" applyFill="1"/>
    <xf numFmtId="0" fontId="11" fillId="19" borderId="0" xfId="0" applyFont="1" applyFill="1" applyBorder="1"/>
    <xf numFmtId="0" fontId="11" fillId="19" borderId="0" xfId="0" applyFont="1" applyFill="1" applyBorder="1" applyAlignment="1">
      <alignment horizontal="center"/>
    </xf>
    <xf numFmtId="0" fontId="11" fillId="2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18" borderId="0" xfId="0" applyFont="1" applyFill="1" applyBorder="1"/>
    <xf numFmtId="0" fontId="11" fillId="18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 horizontal="right"/>
    </xf>
    <xf numFmtId="0" fontId="11" fillId="0" borderId="0" xfId="0" applyFont="1" applyAlignment="1"/>
    <xf numFmtId="0" fontId="11" fillId="3" borderId="1" xfId="0" applyFont="1" applyFill="1" applyBorder="1"/>
    <xf numFmtId="0" fontId="18" fillId="3" borderId="45" xfId="0" applyFont="1" applyFill="1" applyBorder="1" applyAlignment="1">
      <alignment horizontal="left" vertical="center" textRotation="90"/>
    </xf>
    <xf numFmtId="0" fontId="18" fillId="3" borderId="1" xfId="0" applyFont="1" applyFill="1" applyBorder="1" applyAlignment="1">
      <alignment horizontal="center" textRotation="90"/>
    </xf>
    <xf numFmtId="0" fontId="18" fillId="3" borderId="0" xfId="0" applyFont="1" applyFill="1" applyBorder="1" applyAlignment="1">
      <alignment horizontal="center" textRotation="90"/>
    </xf>
    <xf numFmtId="0" fontId="18" fillId="3" borderId="2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left" vertical="center" textRotation="90"/>
    </xf>
    <xf numFmtId="0" fontId="18" fillId="3" borderId="35" xfId="0" applyFont="1" applyFill="1" applyBorder="1" applyAlignment="1">
      <alignment horizontal="left" vertical="center" textRotation="90"/>
    </xf>
    <xf numFmtId="0" fontId="18" fillId="3" borderId="8" xfId="0" applyFont="1" applyFill="1" applyBorder="1" applyAlignment="1">
      <alignment horizontal="center" textRotation="90"/>
    </xf>
    <xf numFmtId="0" fontId="18" fillId="3" borderId="42" xfId="0" applyFont="1" applyFill="1" applyBorder="1" applyAlignment="1">
      <alignment horizontal="left" vertical="center" textRotation="90"/>
    </xf>
    <xf numFmtId="0" fontId="18" fillId="3" borderId="17" xfId="0" applyFont="1" applyFill="1" applyBorder="1" applyAlignment="1">
      <alignment horizontal="center" textRotation="90"/>
    </xf>
    <xf numFmtId="0" fontId="18" fillId="3" borderId="18" xfId="0" applyFont="1" applyFill="1" applyBorder="1" applyAlignment="1">
      <alignment horizontal="center" textRotation="90"/>
    </xf>
    <xf numFmtId="0" fontId="12" fillId="9" borderId="25" xfId="0" applyFont="1" applyFill="1" applyBorder="1"/>
    <xf numFmtId="0" fontId="12" fillId="16" borderId="25" xfId="0" applyFont="1" applyFill="1" applyBorder="1"/>
    <xf numFmtId="0" fontId="12" fillId="0" borderId="18" xfId="0" applyFont="1" applyBorder="1"/>
    <xf numFmtId="0" fontId="12" fillId="12" borderId="42" xfId="0" applyFont="1" applyFill="1" applyBorder="1"/>
    <xf numFmtId="0" fontId="12" fillId="0" borderId="42" xfId="0" applyFont="1" applyFill="1" applyBorder="1"/>
    <xf numFmtId="0" fontId="11" fillId="20" borderId="0" xfId="0" applyFont="1" applyFill="1" applyAlignment="1"/>
    <xf numFmtId="0" fontId="11" fillId="20" borderId="0" xfId="0" applyFont="1" applyFill="1" applyBorder="1" applyAlignment="1"/>
    <xf numFmtId="0" fontId="11" fillId="20" borderId="0" xfId="0" applyFont="1" applyFill="1" applyBorder="1" applyAlignment="1">
      <alignment horizontal="center" vertical="top"/>
    </xf>
    <xf numFmtId="0" fontId="11" fillId="0" borderId="0" xfId="0" applyFont="1" applyFill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49" fontId="2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/>
    <xf numFmtId="0" fontId="12" fillId="0" borderId="0" xfId="0" applyFont="1" applyFill="1"/>
    <xf numFmtId="0" fontId="12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/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/>
    <xf numFmtId="0" fontId="17" fillId="21" borderId="25" xfId="0" applyFont="1" applyFill="1" applyBorder="1"/>
    <xf numFmtId="0" fontId="17" fillId="7" borderId="25" xfId="0" applyFont="1" applyFill="1" applyBorder="1"/>
    <xf numFmtId="0" fontId="11" fillId="7" borderId="2" xfId="0" applyFont="1" applyFill="1" applyBorder="1"/>
    <xf numFmtId="0" fontId="18" fillId="7" borderId="25" xfId="0" applyFont="1" applyFill="1" applyBorder="1"/>
    <xf numFmtId="0" fontId="11" fillId="7" borderId="1" xfId="0" applyFont="1" applyFill="1" applyBorder="1"/>
    <xf numFmtId="0" fontId="18" fillId="4" borderId="25" xfId="0" applyFont="1" applyFill="1" applyBorder="1"/>
    <xf numFmtId="0" fontId="18" fillId="21" borderId="45" xfId="0" applyFont="1" applyFill="1" applyBorder="1" applyAlignment="1">
      <alignment horizontal="center" vertical="center" textRotation="90"/>
    </xf>
    <xf numFmtId="0" fontId="18" fillId="7" borderId="45" xfId="0" applyFont="1" applyFill="1" applyBorder="1" applyAlignment="1">
      <alignment horizontal="center" vertical="center" textRotation="90"/>
    </xf>
    <xf numFmtId="0" fontId="17" fillId="7" borderId="2" xfId="0" applyFont="1" applyFill="1" applyBorder="1" applyAlignment="1">
      <alignment horizontal="center" textRotation="90"/>
    </xf>
    <xf numFmtId="0" fontId="12" fillId="7" borderId="3" xfId="0" applyFont="1" applyFill="1" applyBorder="1" applyAlignment="1">
      <alignment horizontal="center" vertical="center" textRotation="90"/>
    </xf>
    <xf numFmtId="0" fontId="17" fillId="7" borderId="1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18" fillId="21" borderId="35" xfId="0" applyFont="1" applyFill="1" applyBorder="1" applyAlignment="1">
      <alignment horizontal="center" vertical="center" textRotation="90"/>
    </xf>
    <xf numFmtId="0" fontId="18" fillId="7" borderId="35" xfId="0" applyFont="1" applyFill="1" applyBorder="1" applyAlignment="1">
      <alignment horizontal="center" vertical="center" textRotation="90"/>
    </xf>
    <xf numFmtId="0" fontId="17" fillId="7" borderId="0" xfId="0" applyFont="1" applyFill="1" applyBorder="1" applyAlignment="1">
      <alignment horizontal="center" textRotation="90"/>
    </xf>
    <xf numFmtId="0" fontId="12" fillId="7" borderId="9" xfId="0" applyFont="1" applyFill="1" applyBorder="1" applyAlignment="1">
      <alignment horizontal="center" vertical="center" textRotation="90"/>
    </xf>
    <xf numFmtId="0" fontId="17" fillId="7" borderId="8" xfId="0" applyFont="1" applyFill="1" applyBorder="1" applyAlignment="1">
      <alignment horizontal="center" textRotation="90"/>
    </xf>
    <xf numFmtId="0" fontId="18" fillId="21" borderId="42" xfId="0" applyFont="1" applyFill="1" applyBorder="1" applyAlignment="1">
      <alignment horizontal="center" vertical="center" textRotation="90"/>
    </xf>
    <xf numFmtId="0" fontId="18" fillId="7" borderId="42" xfId="0" applyFont="1" applyFill="1" applyBorder="1" applyAlignment="1">
      <alignment horizontal="center" vertical="center" textRotation="90"/>
    </xf>
    <xf numFmtId="0" fontId="17" fillId="7" borderId="18" xfId="0" applyFont="1" applyFill="1" applyBorder="1" applyAlignment="1">
      <alignment horizontal="center" textRotation="90"/>
    </xf>
    <xf numFmtId="0" fontId="12" fillId="7" borderId="19" xfId="0" applyFont="1" applyFill="1" applyBorder="1" applyAlignment="1">
      <alignment horizontal="center" vertical="center" textRotation="90"/>
    </xf>
    <xf numFmtId="0" fontId="17" fillId="7" borderId="17" xfId="0" applyFont="1" applyFill="1" applyBorder="1" applyAlignment="1">
      <alignment horizontal="center" textRotation="90"/>
    </xf>
    <xf numFmtId="0" fontId="18" fillId="17" borderId="25" xfId="0" applyFont="1" applyFill="1" applyBorder="1"/>
    <xf numFmtId="49" fontId="11" fillId="17" borderId="0" xfId="0" applyNumberFormat="1" applyFont="1" applyFill="1" applyAlignment="1">
      <alignment horizontal="right"/>
    </xf>
    <xf numFmtId="49" fontId="11" fillId="9" borderId="0" xfId="0" applyNumberFormat="1" applyFont="1" applyFill="1" applyAlignment="1">
      <alignment horizontal="right"/>
    </xf>
    <xf numFmtId="49" fontId="11" fillId="19" borderId="0" xfId="0" applyNumberFormat="1" applyFont="1" applyFill="1" applyAlignment="1">
      <alignment horizontal="right"/>
    </xf>
    <xf numFmtId="49" fontId="21" fillId="19" borderId="2" xfId="0" applyNumberFormat="1" applyFont="1" applyFill="1" applyBorder="1" applyAlignment="1">
      <alignment horizontal="right"/>
    </xf>
    <xf numFmtId="49" fontId="11" fillId="20" borderId="0" xfId="0" applyNumberFormat="1" applyFont="1" applyFill="1" applyAlignment="1">
      <alignment horizontal="right"/>
    </xf>
    <xf numFmtId="49" fontId="11" fillId="18" borderId="0" xfId="0" applyNumberFormat="1" applyFont="1" applyFill="1" applyAlignment="1">
      <alignment horizontal="right"/>
    </xf>
    <xf numFmtId="49" fontId="21" fillId="18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 vertical="top"/>
    </xf>
    <xf numFmtId="49" fontId="23" fillId="15" borderId="0" xfId="0" applyNumberFormat="1" applyFont="1" applyFill="1" applyAlignment="1">
      <alignment vertical="top"/>
    </xf>
    <xf numFmtId="49" fontId="23" fillId="15" borderId="0" xfId="0" applyNumberFormat="1" applyFont="1" applyFill="1" applyBorder="1" applyAlignment="1">
      <alignment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Alignment="1"/>
    <xf numFmtId="49" fontId="23" fillId="0" borderId="0" xfId="0" applyNumberFormat="1" applyFont="1" applyBorder="1" applyAlignment="1"/>
    <xf numFmtId="49" fontId="23" fillId="0" borderId="0" xfId="0" applyNumberFormat="1" applyFont="1" applyFill="1" applyAlignment="1"/>
    <xf numFmtId="49" fontId="23" fillId="12" borderId="26" xfId="0" applyNumberFormat="1" applyFont="1" applyFill="1" applyBorder="1" applyAlignment="1"/>
    <xf numFmtId="49" fontId="23" fillId="12" borderId="46" xfId="0" applyNumberFormat="1" applyFont="1" applyFill="1" applyBorder="1" applyAlignment="1"/>
    <xf numFmtId="49" fontId="23" fillId="12" borderId="47" xfId="0" applyNumberFormat="1" applyFont="1" applyFill="1" applyBorder="1" applyAlignment="1"/>
    <xf numFmtId="49" fontId="23" fillId="0" borderId="0" xfId="0" applyNumberFormat="1" applyFont="1" applyAlignment="1">
      <alignment horizontal="right"/>
    </xf>
    <xf numFmtId="49" fontId="23" fillId="12" borderId="1" xfId="0" applyNumberFormat="1" applyFont="1" applyFill="1" applyBorder="1" applyAlignment="1"/>
    <xf numFmtId="49" fontId="23" fillId="12" borderId="2" xfId="0" applyNumberFormat="1" applyFont="1" applyFill="1" applyBorder="1" applyAlignment="1"/>
    <xf numFmtId="49" fontId="23" fillId="12" borderId="3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9" borderId="0" xfId="0" applyNumberFormat="1" applyFont="1" applyFill="1" applyAlignment="1">
      <alignment vertical="top"/>
    </xf>
    <xf numFmtId="49" fontId="23" fillId="9" borderId="25" xfId="0" applyNumberFormat="1" applyFont="1" applyFill="1" applyBorder="1" applyAlignment="1">
      <alignment vertical="top"/>
    </xf>
    <xf numFmtId="49" fontId="23" fillId="19" borderId="0" xfId="0" applyNumberFormat="1" applyFont="1" applyFill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</xdr:row>
      <xdr:rowOff>0</xdr:rowOff>
    </xdr:from>
    <xdr:to>
      <xdr:col>30</xdr:col>
      <xdr:colOff>0</xdr:colOff>
      <xdr:row>2</xdr:row>
      <xdr:rowOff>65691</xdr:rowOff>
    </xdr:to>
    <xdr:cxnSp macro="">
      <xdr:nvCxnSpPr>
        <xdr:cNvPr id="2" name="Pravoúhlá spojnice 1"/>
        <xdr:cNvCxnSpPr/>
      </xdr:nvCxnSpPr>
      <xdr:spPr>
        <a:xfrm rot="10800000">
          <a:off x="7486650" y="247650"/>
          <a:ext cx="0" cy="65691"/>
        </a:xfrm>
        <a:prstGeom prst="bentConnector3">
          <a:avLst>
            <a:gd name="adj1" fmla="val 10058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</xdr:row>
      <xdr:rowOff>0</xdr:rowOff>
    </xdr:from>
    <xdr:to>
      <xdr:col>30</xdr:col>
      <xdr:colOff>0</xdr:colOff>
      <xdr:row>3</xdr:row>
      <xdr:rowOff>6569</xdr:rowOff>
    </xdr:to>
    <xdr:cxnSp macro="">
      <xdr:nvCxnSpPr>
        <xdr:cNvPr id="3" name="Pravoúhlá spojnice 2"/>
        <xdr:cNvCxnSpPr/>
      </xdr:nvCxnSpPr>
      <xdr:spPr>
        <a:xfrm rot="10800000">
          <a:off x="7486650" y="247650"/>
          <a:ext cx="0" cy="130394"/>
        </a:xfrm>
        <a:prstGeom prst="bentConnector3">
          <a:avLst>
            <a:gd name="adj1" fmla="val 10003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17"/>
  <sheetViews>
    <sheetView tabSelected="1" zoomScale="70" zoomScaleNormal="70" workbookViewId="0">
      <pane xSplit="9" ySplit="5" topLeftCell="J243" activePane="bottomRight" state="frozen"/>
      <selection pane="topRight" activeCell="E1" sqref="E1"/>
      <selection pane="bottomLeft" activeCell="A15" sqref="A15"/>
      <selection pane="bottomRight" activeCell="F12" sqref="F12"/>
    </sheetView>
  </sheetViews>
  <sheetFormatPr defaultRowHeight="15" x14ac:dyDescent="0.25"/>
  <cols>
    <col min="1" max="1" width="9.28515625" style="51" customWidth="1"/>
    <col min="2" max="2" width="6.140625" style="51" customWidth="1"/>
    <col min="3" max="3" width="5.140625" style="51" customWidth="1"/>
    <col min="4" max="4" width="3.85546875" style="58" customWidth="1"/>
    <col min="5" max="5" width="5.140625" style="61" customWidth="1"/>
    <col min="6" max="6" width="10.140625" style="61" bestFit="1" customWidth="1"/>
    <col min="7" max="7" width="25" customWidth="1"/>
    <col min="8" max="8" width="42.5703125" customWidth="1"/>
    <col min="9" max="9" width="68.85546875" customWidth="1"/>
    <col min="10" max="13" width="7.7109375" customWidth="1"/>
    <col min="14" max="14" width="6.140625" customWidth="1"/>
    <col min="15" max="15" width="6.7109375" customWidth="1"/>
    <col min="16" max="19" width="6.7109375" style="52" customWidth="1"/>
    <col min="20" max="20" width="6.7109375" customWidth="1"/>
    <col min="21" max="21" width="6.140625" style="60" hidden="1" customWidth="1"/>
    <col min="22" max="22" width="6.28515625" style="52" hidden="1" customWidth="1"/>
    <col min="23" max="27" width="5.85546875" style="52" hidden="1" customWidth="1"/>
    <col min="28" max="34" width="10.7109375" style="52" hidden="1" customWidth="1"/>
    <col min="35" max="35" width="66.5703125" style="52" customWidth="1"/>
  </cols>
  <sheetData>
    <row r="1" spans="1:35" ht="15.75" thickBot="1" x14ac:dyDescent="0.3"/>
    <row r="2" spans="1:35" s="13" customFormat="1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6" t="s">
        <v>8</v>
      </c>
      <c r="J2" s="7" t="s">
        <v>9</v>
      </c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10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1"/>
      <c r="AI2" s="12"/>
    </row>
    <row r="3" spans="1:35" s="13" customFormat="1" x14ac:dyDescent="0.25">
      <c r="A3" s="14"/>
      <c r="B3" s="15"/>
      <c r="C3" s="15"/>
      <c r="D3" s="16"/>
      <c r="E3" s="17"/>
      <c r="F3" s="17"/>
      <c r="G3" s="18"/>
      <c r="H3" s="18"/>
      <c r="I3" s="19"/>
      <c r="J3" s="20" t="s">
        <v>11</v>
      </c>
      <c r="K3" s="21"/>
      <c r="L3" s="21"/>
      <c r="M3" s="21"/>
      <c r="N3" s="21"/>
      <c r="O3" s="21"/>
      <c r="P3" s="21"/>
      <c r="Q3" s="21"/>
      <c r="R3" s="21"/>
      <c r="S3" s="21"/>
      <c r="T3" s="22"/>
      <c r="U3" s="23" t="s">
        <v>12</v>
      </c>
      <c r="V3" s="24"/>
      <c r="W3" s="24"/>
      <c r="X3" s="24"/>
      <c r="Y3" s="25"/>
      <c r="Z3" s="26" t="s">
        <v>13</v>
      </c>
      <c r="AA3" s="27"/>
      <c r="AB3" s="27"/>
      <c r="AC3" s="27"/>
      <c r="AD3" s="27"/>
      <c r="AE3" s="27"/>
      <c r="AF3" s="27"/>
      <c r="AG3" s="27"/>
      <c r="AH3" s="28"/>
      <c r="AI3" s="12"/>
    </row>
    <row r="4" spans="1:35" s="13" customFormat="1" x14ac:dyDescent="0.25">
      <c r="A4" s="14"/>
      <c r="B4" s="15"/>
      <c r="C4" s="15"/>
      <c r="D4" s="16"/>
      <c r="E4" s="17"/>
      <c r="F4" s="17"/>
      <c r="G4" s="18"/>
      <c r="H4" s="18"/>
      <c r="I4" s="19"/>
      <c r="J4" s="29" t="s">
        <v>14</v>
      </c>
      <c r="K4" s="30" t="s">
        <v>15</v>
      </c>
      <c r="L4" s="30" t="s">
        <v>16</v>
      </c>
      <c r="M4" s="30" t="s">
        <v>17</v>
      </c>
      <c r="N4" s="30" t="s">
        <v>18</v>
      </c>
      <c r="O4" s="30" t="s">
        <v>19</v>
      </c>
      <c r="P4" s="31" t="s">
        <v>20</v>
      </c>
      <c r="Q4" s="31" t="s">
        <v>21</v>
      </c>
      <c r="R4" s="31" t="s">
        <v>22</v>
      </c>
      <c r="S4" s="31" t="s">
        <v>23</v>
      </c>
      <c r="T4" s="25" t="s">
        <v>24</v>
      </c>
      <c r="U4" s="32" t="s">
        <v>25</v>
      </c>
      <c r="V4" s="31" t="s">
        <v>26</v>
      </c>
      <c r="W4" s="31" t="s">
        <v>27</v>
      </c>
      <c r="X4" s="31" t="s">
        <v>28</v>
      </c>
      <c r="Y4" s="33" t="s">
        <v>29</v>
      </c>
      <c r="Z4" s="34"/>
      <c r="AA4" s="35"/>
      <c r="AB4" s="31" t="s">
        <v>30</v>
      </c>
      <c r="AC4" s="31" t="s">
        <v>31</v>
      </c>
      <c r="AD4" s="31" t="s">
        <v>32</v>
      </c>
      <c r="AE4" s="31" t="s">
        <v>33</v>
      </c>
      <c r="AF4" s="31" t="s">
        <v>34</v>
      </c>
      <c r="AG4" s="31" t="s">
        <v>35</v>
      </c>
      <c r="AH4" s="36" t="s">
        <v>36</v>
      </c>
      <c r="AI4" s="12" t="s">
        <v>37</v>
      </c>
    </row>
    <row r="5" spans="1:35" s="13" customFormat="1" ht="15.75" thickBot="1" x14ac:dyDescent="0.3">
      <c r="A5" s="37"/>
      <c r="B5" s="38"/>
      <c r="C5" s="39"/>
      <c r="D5" s="40"/>
      <c r="E5" s="41"/>
      <c r="F5" s="41"/>
      <c r="G5" s="42"/>
      <c r="H5" s="42"/>
      <c r="I5" s="43"/>
      <c r="J5" s="44">
        <f t="shared" ref="J5:AI5" si="0">SUM(J6:J618)</f>
        <v>39</v>
      </c>
      <c r="K5" s="45">
        <f t="shared" si="0"/>
        <v>41</v>
      </c>
      <c r="L5" s="45">
        <f t="shared" si="0"/>
        <v>57</v>
      </c>
      <c r="M5" s="45">
        <f t="shared" si="0"/>
        <v>22</v>
      </c>
      <c r="N5" s="45">
        <f t="shared" si="0"/>
        <v>18</v>
      </c>
      <c r="O5" s="45">
        <f t="shared" si="0"/>
        <v>290</v>
      </c>
      <c r="P5" s="46">
        <f t="shared" si="0"/>
        <v>6</v>
      </c>
      <c r="Q5" s="46">
        <f t="shared" si="0"/>
        <v>21</v>
      </c>
      <c r="R5" s="46">
        <f t="shared" si="0"/>
        <v>22</v>
      </c>
      <c r="S5" s="46">
        <f t="shared" si="0"/>
        <v>14</v>
      </c>
      <c r="T5" s="46">
        <f t="shared" si="0"/>
        <v>0</v>
      </c>
      <c r="U5" s="46">
        <f t="shared" si="0"/>
        <v>329</v>
      </c>
      <c r="V5" s="46">
        <f t="shared" si="0"/>
        <v>109</v>
      </c>
      <c r="W5" s="46">
        <f t="shared" si="0"/>
        <v>89</v>
      </c>
      <c r="X5" s="46">
        <f t="shared" si="0"/>
        <v>15</v>
      </c>
      <c r="Y5" s="46" t="s">
        <v>38</v>
      </c>
      <c r="Z5" s="46" t="s">
        <v>39</v>
      </c>
      <c r="AA5" s="46" t="s">
        <v>40</v>
      </c>
      <c r="AB5" s="46">
        <f t="shared" si="0"/>
        <v>76</v>
      </c>
      <c r="AC5" s="46">
        <f t="shared" si="0"/>
        <v>96</v>
      </c>
      <c r="AD5" s="46">
        <f t="shared" si="0"/>
        <v>12</v>
      </c>
      <c r="AE5" s="46">
        <f t="shared" si="0"/>
        <v>0</v>
      </c>
      <c r="AF5" s="46">
        <f t="shared" si="0"/>
        <v>19</v>
      </c>
      <c r="AG5" s="46">
        <f t="shared" si="0"/>
        <v>28</v>
      </c>
      <c r="AH5" s="46">
        <f t="shared" si="0"/>
        <v>110</v>
      </c>
      <c r="AI5" s="46">
        <f t="shared" si="0"/>
        <v>0</v>
      </c>
    </row>
    <row r="6" spans="1:35" s="52" customFormat="1" x14ac:dyDescent="0.25">
      <c r="A6" s="47">
        <v>1</v>
      </c>
      <c r="B6" s="48"/>
      <c r="C6" s="48"/>
      <c r="D6" s="49"/>
      <c r="E6" s="50" t="s">
        <v>41</v>
      </c>
      <c r="F6" s="51"/>
      <c r="G6" s="52" t="s">
        <v>42</v>
      </c>
      <c r="H6" s="52" t="s">
        <v>43</v>
      </c>
      <c r="I6" s="52" t="s">
        <v>44</v>
      </c>
      <c r="O6" s="52">
        <v>1</v>
      </c>
      <c r="V6" s="52">
        <v>1</v>
      </c>
      <c r="AB6" s="52">
        <v>2</v>
      </c>
    </row>
    <row r="7" spans="1:35" s="52" customFormat="1" x14ac:dyDescent="0.25">
      <c r="A7" s="51">
        <v>2</v>
      </c>
      <c r="B7" s="51"/>
      <c r="C7" s="51"/>
      <c r="D7" s="49"/>
      <c r="E7" s="53"/>
      <c r="F7" s="54" t="s">
        <v>41</v>
      </c>
      <c r="G7" s="52" t="s">
        <v>42</v>
      </c>
      <c r="H7" s="52" t="s">
        <v>45</v>
      </c>
      <c r="I7" s="52" t="s">
        <v>44</v>
      </c>
      <c r="O7" s="52">
        <v>1</v>
      </c>
      <c r="V7" s="52">
        <v>1</v>
      </c>
    </row>
    <row r="8" spans="1:35" s="52" customFormat="1" x14ac:dyDescent="0.25">
      <c r="A8" s="51">
        <v>3</v>
      </c>
      <c r="B8" s="51"/>
      <c r="C8" s="51"/>
      <c r="D8" s="49"/>
      <c r="E8" s="50" t="s">
        <v>46</v>
      </c>
      <c r="F8" s="51"/>
      <c r="G8" s="52" t="s">
        <v>42</v>
      </c>
      <c r="H8" s="52" t="s">
        <v>43</v>
      </c>
      <c r="I8" s="52" t="s">
        <v>44</v>
      </c>
      <c r="O8" s="52">
        <v>1</v>
      </c>
      <c r="V8" s="52">
        <v>1</v>
      </c>
    </row>
    <row r="9" spans="1:35" ht="15" customHeight="1" x14ac:dyDescent="0.25">
      <c r="A9" s="51">
        <v>4</v>
      </c>
      <c r="D9" s="55">
        <v>1</v>
      </c>
      <c r="E9" s="56"/>
      <c r="F9" s="56"/>
      <c r="G9" t="s">
        <v>47</v>
      </c>
      <c r="H9" t="s">
        <v>3</v>
      </c>
      <c r="I9" t="s">
        <v>48</v>
      </c>
      <c r="O9">
        <v>1</v>
      </c>
      <c r="U9" s="52"/>
      <c r="V9" s="52">
        <v>1</v>
      </c>
      <c r="AB9" s="52">
        <v>2</v>
      </c>
    </row>
    <row r="10" spans="1:35" s="52" customFormat="1" ht="15" customHeight="1" x14ac:dyDescent="0.25">
      <c r="A10" s="51">
        <v>5</v>
      </c>
      <c r="B10" s="51"/>
      <c r="C10" s="51"/>
      <c r="D10" s="49"/>
      <c r="E10" s="50" t="s">
        <v>49</v>
      </c>
      <c r="F10" s="51"/>
      <c r="G10" s="52" t="s">
        <v>47</v>
      </c>
      <c r="H10" s="52" t="s">
        <v>43</v>
      </c>
      <c r="I10" s="52" t="s">
        <v>48</v>
      </c>
      <c r="O10" s="52">
        <v>1</v>
      </c>
      <c r="V10" s="52">
        <v>1</v>
      </c>
    </row>
    <row r="11" spans="1:35" x14ac:dyDescent="0.25">
      <c r="A11" s="48">
        <v>6</v>
      </c>
      <c r="B11" s="48"/>
      <c r="C11" s="48"/>
      <c r="D11" s="55">
        <v>2</v>
      </c>
      <c r="E11" s="56"/>
      <c r="F11" s="56"/>
      <c r="G11" t="s">
        <v>42</v>
      </c>
      <c r="H11" t="s">
        <v>50</v>
      </c>
      <c r="I11" t="s">
        <v>51</v>
      </c>
      <c r="O11">
        <v>1</v>
      </c>
      <c r="U11" s="52"/>
      <c r="V11" s="57">
        <v>1</v>
      </c>
    </row>
    <row r="12" spans="1:35" s="52" customFormat="1" x14ac:dyDescent="0.25">
      <c r="A12" s="51">
        <v>7</v>
      </c>
      <c r="B12" s="51"/>
      <c r="C12" s="51"/>
      <c r="D12" s="49"/>
      <c r="E12" s="50" t="s">
        <v>52</v>
      </c>
      <c r="F12" s="51"/>
      <c r="G12" s="52" t="s">
        <v>42</v>
      </c>
      <c r="H12" s="52" t="s">
        <v>43</v>
      </c>
      <c r="I12" s="52" t="s">
        <v>51</v>
      </c>
      <c r="O12" s="52">
        <v>1</v>
      </c>
      <c r="V12" s="57">
        <v>1</v>
      </c>
    </row>
    <row r="13" spans="1:35" x14ac:dyDescent="0.25">
      <c r="A13" s="51">
        <v>8</v>
      </c>
      <c r="D13" s="55">
        <v>3</v>
      </c>
      <c r="E13" s="56"/>
      <c r="F13" s="56"/>
      <c r="G13" t="s">
        <v>53</v>
      </c>
      <c r="H13" t="s">
        <v>50</v>
      </c>
      <c r="I13" t="s">
        <v>54</v>
      </c>
      <c r="O13">
        <v>1</v>
      </c>
      <c r="U13" s="52"/>
      <c r="V13" s="52">
        <v>1</v>
      </c>
      <c r="AB13" s="52">
        <v>4</v>
      </c>
      <c r="AC13" s="52">
        <v>2</v>
      </c>
    </row>
    <row r="14" spans="1:35" s="52" customFormat="1" x14ac:dyDescent="0.25">
      <c r="A14" s="51">
        <v>9</v>
      </c>
      <c r="B14" s="51"/>
      <c r="C14" s="51"/>
      <c r="D14" s="49"/>
      <c r="E14" s="50" t="s">
        <v>55</v>
      </c>
      <c r="F14" s="51"/>
      <c r="G14" s="52" t="s">
        <v>53</v>
      </c>
      <c r="H14" s="52" t="s">
        <v>43</v>
      </c>
      <c r="I14" s="52" t="s">
        <v>54</v>
      </c>
      <c r="O14" s="52">
        <v>1</v>
      </c>
      <c r="V14" s="52">
        <v>1</v>
      </c>
    </row>
    <row r="15" spans="1:35" x14ac:dyDescent="0.25">
      <c r="A15" s="51">
        <v>10</v>
      </c>
      <c r="D15" s="55">
        <v>4</v>
      </c>
      <c r="E15" s="56"/>
      <c r="F15" s="56"/>
      <c r="G15" t="s">
        <v>56</v>
      </c>
      <c r="H15" t="s">
        <v>50</v>
      </c>
      <c r="I15" t="s">
        <v>57</v>
      </c>
      <c r="O15">
        <v>1</v>
      </c>
      <c r="U15" s="52"/>
      <c r="V15" s="52">
        <v>1</v>
      </c>
      <c r="AB15" s="52">
        <v>2</v>
      </c>
      <c r="AC15" s="52">
        <v>1</v>
      </c>
    </row>
    <row r="16" spans="1:35" x14ac:dyDescent="0.25">
      <c r="A16" s="51">
        <v>11</v>
      </c>
      <c r="E16" s="51"/>
      <c r="F16" s="54" t="s">
        <v>46</v>
      </c>
      <c r="G16" t="s">
        <v>56</v>
      </c>
      <c r="H16" s="52" t="s">
        <v>45</v>
      </c>
      <c r="I16" t="s">
        <v>57</v>
      </c>
      <c r="O16">
        <v>1</v>
      </c>
      <c r="U16" s="52"/>
      <c r="V16" s="52">
        <v>1</v>
      </c>
    </row>
    <row r="17" spans="1:35" x14ac:dyDescent="0.25">
      <c r="A17" s="51">
        <v>12</v>
      </c>
      <c r="D17" s="55">
        <v>5</v>
      </c>
      <c r="E17" s="56"/>
      <c r="F17" s="56"/>
      <c r="G17" t="s">
        <v>56</v>
      </c>
      <c r="H17" t="s">
        <v>50</v>
      </c>
      <c r="I17" t="s">
        <v>54</v>
      </c>
      <c r="O17">
        <v>1</v>
      </c>
      <c r="U17" s="52"/>
      <c r="V17" s="52">
        <v>1</v>
      </c>
      <c r="AB17" s="52">
        <v>1</v>
      </c>
    </row>
    <row r="18" spans="1:35" x14ac:dyDescent="0.25">
      <c r="A18" s="51">
        <v>13</v>
      </c>
      <c r="E18" s="50" t="s">
        <v>58</v>
      </c>
      <c r="F18" s="51"/>
      <c r="G18" t="s">
        <v>56</v>
      </c>
      <c r="H18" t="s">
        <v>34</v>
      </c>
      <c r="I18" t="s">
        <v>59</v>
      </c>
      <c r="O18">
        <v>1</v>
      </c>
      <c r="U18" s="52"/>
      <c r="V18" s="57">
        <v>1</v>
      </c>
    </row>
    <row r="19" spans="1:35" x14ac:dyDescent="0.25">
      <c r="A19" s="51">
        <v>14</v>
      </c>
      <c r="D19" s="55">
        <v>6</v>
      </c>
      <c r="E19" s="56"/>
      <c r="F19" s="56"/>
      <c r="G19" t="s">
        <v>60</v>
      </c>
      <c r="H19" t="s">
        <v>50</v>
      </c>
      <c r="I19" t="s">
        <v>61</v>
      </c>
      <c r="O19">
        <v>1</v>
      </c>
      <c r="U19" s="52"/>
      <c r="V19" s="52">
        <v>1</v>
      </c>
      <c r="AB19" s="52">
        <v>3</v>
      </c>
      <c r="AI19" s="52" t="s">
        <v>62</v>
      </c>
    </row>
    <row r="20" spans="1:35" x14ac:dyDescent="0.25">
      <c r="A20" s="51">
        <v>15</v>
      </c>
      <c r="D20" s="55">
        <v>7</v>
      </c>
      <c r="E20" s="56"/>
      <c r="F20" s="56"/>
      <c r="G20" t="s">
        <v>60</v>
      </c>
      <c r="H20" t="s">
        <v>50</v>
      </c>
      <c r="I20" t="s">
        <v>63</v>
      </c>
      <c r="O20">
        <v>1</v>
      </c>
      <c r="U20" s="52"/>
      <c r="V20" s="52">
        <v>1</v>
      </c>
    </row>
    <row r="21" spans="1:35" x14ac:dyDescent="0.25">
      <c r="A21" s="51">
        <v>16</v>
      </c>
      <c r="E21" s="51"/>
      <c r="F21" s="54" t="s">
        <v>49</v>
      </c>
      <c r="G21" t="s">
        <v>60</v>
      </c>
      <c r="H21" s="52" t="s">
        <v>45</v>
      </c>
      <c r="I21" t="s">
        <v>64</v>
      </c>
      <c r="O21">
        <v>1</v>
      </c>
      <c r="U21" s="52"/>
      <c r="W21" s="52">
        <v>1</v>
      </c>
    </row>
    <row r="22" spans="1:35" x14ac:dyDescent="0.25">
      <c r="A22" s="51">
        <v>17</v>
      </c>
      <c r="D22" s="55">
        <v>8</v>
      </c>
      <c r="E22" s="56"/>
      <c r="F22" s="56"/>
      <c r="G22" t="s">
        <v>65</v>
      </c>
      <c r="H22" t="s">
        <v>50</v>
      </c>
      <c r="I22" t="s">
        <v>66</v>
      </c>
      <c r="O22">
        <v>1</v>
      </c>
      <c r="U22" s="52"/>
      <c r="V22" s="52">
        <v>1</v>
      </c>
      <c r="AB22" s="52">
        <v>3</v>
      </c>
    </row>
    <row r="23" spans="1:35" x14ac:dyDescent="0.25">
      <c r="A23" s="51">
        <v>18</v>
      </c>
      <c r="E23" s="50" t="s">
        <v>67</v>
      </c>
      <c r="F23" s="51"/>
      <c r="G23" t="s">
        <v>65</v>
      </c>
      <c r="H23" t="s">
        <v>43</v>
      </c>
      <c r="I23" t="s">
        <v>66</v>
      </c>
      <c r="O23">
        <v>1</v>
      </c>
      <c r="U23" s="52"/>
      <c r="V23" s="52">
        <v>1</v>
      </c>
    </row>
    <row r="24" spans="1:35" x14ac:dyDescent="0.25">
      <c r="A24" s="51">
        <v>19</v>
      </c>
      <c r="E24" s="51"/>
      <c r="F24" s="54" t="s">
        <v>68</v>
      </c>
      <c r="G24" t="s">
        <v>65</v>
      </c>
      <c r="H24" s="52" t="s">
        <v>45</v>
      </c>
      <c r="I24" t="s">
        <v>66</v>
      </c>
      <c r="O24">
        <v>1</v>
      </c>
      <c r="U24" s="52"/>
      <c r="V24" s="52">
        <v>1</v>
      </c>
    </row>
    <row r="25" spans="1:35" x14ac:dyDescent="0.25">
      <c r="A25" s="51">
        <v>20</v>
      </c>
      <c r="E25" s="50" t="s">
        <v>69</v>
      </c>
      <c r="F25" s="51"/>
      <c r="G25" t="s">
        <v>65</v>
      </c>
      <c r="H25" t="s">
        <v>43</v>
      </c>
      <c r="I25" t="s">
        <v>66</v>
      </c>
      <c r="O25">
        <v>1</v>
      </c>
      <c r="U25" s="52"/>
      <c r="V25" s="57">
        <v>1</v>
      </c>
    </row>
    <row r="26" spans="1:35" x14ac:dyDescent="0.25">
      <c r="A26" s="51">
        <v>21</v>
      </c>
      <c r="D26" s="55">
        <v>9</v>
      </c>
      <c r="E26" s="56"/>
      <c r="F26" s="56"/>
      <c r="G26" t="s">
        <v>65</v>
      </c>
      <c r="H26" t="s">
        <v>50</v>
      </c>
      <c r="I26" t="s">
        <v>70</v>
      </c>
      <c r="O26">
        <v>1</v>
      </c>
      <c r="U26" s="52"/>
      <c r="V26" s="57">
        <v>1</v>
      </c>
    </row>
    <row r="27" spans="1:35" x14ac:dyDescent="0.25">
      <c r="A27" s="51">
        <v>22</v>
      </c>
      <c r="E27" s="50" t="s">
        <v>71</v>
      </c>
      <c r="F27" s="51"/>
      <c r="G27" t="s">
        <v>65</v>
      </c>
      <c r="H27" t="s">
        <v>43</v>
      </c>
      <c r="I27" t="s">
        <v>70</v>
      </c>
      <c r="O27">
        <v>1</v>
      </c>
      <c r="U27" s="52"/>
      <c r="V27" s="57">
        <v>1</v>
      </c>
    </row>
    <row r="28" spans="1:35" x14ac:dyDescent="0.25">
      <c r="A28" s="51">
        <v>23</v>
      </c>
      <c r="E28" s="50" t="s">
        <v>72</v>
      </c>
      <c r="F28" s="51"/>
      <c r="G28" t="s">
        <v>65</v>
      </c>
      <c r="H28" s="52" t="s">
        <v>43</v>
      </c>
      <c r="I28" t="s">
        <v>70</v>
      </c>
      <c r="O28">
        <v>1</v>
      </c>
      <c r="U28" s="52"/>
      <c r="V28" s="57">
        <v>1</v>
      </c>
    </row>
    <row r="29" spans="1:35" x14ac:dyDescent="0.25">
      <c r="A29" s="51">
        <v>24</v>
      </c>
      <c r="E29" s="50" t="s">
        <v>73</v>
      </c>
      <c r="F29" s="51"/>
      <c r="G29" t="s">
        <v>65</v>
      </c>
      <c r="H29" t="s">
        <v>43</v>
      </c>
      <c r="I29" t="s">
        <v>70</v>
      </c>
      <c r="O29">
        <v>1</v>
      </c>
      <c r="U29" s="52"/>
      <c r="V29" s="57">
        <v>1</v>
      </c>
    </row>
    <row r="30" spans="1:35" x14ac:dyDescent="0.25">
      <c r="A30" s="51">
        <v>25</v>
      </c>
      <c r="E30" s="51"/>
      <c r="F30" s="54" t="s">
        <v>74</v>
      </c>
      <c r="G30" t="s">
        <v>75</v>
      </c>
      <c r="H30" t="s">
        <v>45</v>
      </c>
      <c r="I30" t="s">
        <v>76</v>
      </c>
      <c r="O30">
        <v>1</v>
      </c>
      <c r="U30" s="52"/>
      <c r="AG30" s="52">
        <v>1</v>
      </c>
      <c r="AI30" s="52" t="s">
        <v>77</v>
      </c>
    </row>
    <row r="31" spans="1:35" x14ac:dyDescent="0.25">
      <c r="A31" s="51">
        <v>26</v>
      </c>
      <c r="D31" s="55">
        <v>10</v>
      </c>
      <c r="E31" s="56"/>
      <c r="F31" s="56"/>
      <c r="G31" t="s">
        <v>78</v>
      </c>
      <c r="H31" t="s">
        <v>3</v>
      </c>
      <c r="I31" t="s">
        <v>57</v>
      </c>
      <c r="O31">
        <v>1</v>
      </c>
      <c r="U31" s="52"/>
      <c r="V31" s="52">
        <v>1</v>
      </c>
      <c r="AB31" s="52">
        <v>2</v>
      </c>
    </row>
    <row r="32" spans="1:35" x14ac:dyDescent="0.25">
      <c r="A32" s="51">
        <v>27</v>
      </c>
      <c r="E32" s="51"/>
      <c r="F32" s="54" t="s">
        <v>79</v>
      </c>
      <c r="G32" t="s">
        <v>78</v>
      </c>
      <c r="H32" s="52" t="s">
        <v>45</v>
      </c>
      <c r="I32" t="s">
        <v>57</v>
      </c>
      <c r="O32">
        <v>1</v>
      </c>
      <c r="U32" s="52"/>
      <c r="W32" s="52">
        <v>1</v>
      </c>
      <c r="AI32" s="52" t="s">
        <v>80</v>
      </c>
    </row>
    <row r="33" spans="1:35" x14ac:dyDescent="0.25">
      <c r="A33" s="51">
        <v>28</v>
      </c>
      <c r="E33" s="50" t="s">
        <v>81</v>
      </c>
      <c r="F33" s="51"/>
      <c r="G33" t="s">
        <v>78</v>
      </c>
      <c r="H33" t="s">
        <v>43</v>
      </c>
      <c r="I33" t="s">
        <v>57</v>
      </c>
      <c r="O33">
        <v>1</v>
      </c>
      <c r="U33" s="52"/>
      <c r="V33" s="52">
        <v>1</v>
      </c>
      <c r="AB33" s="52">
        <v>4</v>
      </c>
      <c r="AC33" s="52">
        <v>8</v>
      </c>
    </row>
    <row r="34" spans="1:35" x14ac:dyDescent="0.25">
      <c r="A34" s="51">
        <v>29</v>
      </c>
      <c r="E34" s="50" t="s">
        <v>82</v>
      </c>
      <c r="F34" s="51"/>
      <c r="G34" t="s">
        <v>78</v>
      </c>
      <c r="H34" t="s">
        <v>43</v>
      </c>
      <c r="I34" t="s">
        <v>57</v>
      </c>
      <c r="O34">
        <v>1</v>
      </c>
      <c r="U34" s="52"/>
      <c r="V34" s="52">
        <v>1</v>
      </c>
      <c r="AB34" s="52" t="s">
        <v>83</v>
      </c>
    </row>
    <row r="35" spans="1:35" x14ac:dyDescent="0.25">
      <c r="A35" s="51">
        <v>30</v>
      </c>
      <c r="E35" s="50" t="s">
        <v>68</v>
      </c>
      <c r="F35" s="51"/>
      <c r="G35" t="s">
        <v>75</v>
      </c>
      <c r="H35" t="s">
        <v>84</v>
      </c>
      <c r="I35" t="s">
        <v>85</v>
      </c>
      <c r="O35">
        <v>1</v>
      </c>
      <c r="U35" s="52"/>
      <c r="AB35" s="52">
        <v>1</v>
      </c>
    </row>
    <row r="36" spans="1:35" x14ac:dyDescent="0.25">
      <c r="A36" s="51">
        <v>31</v>
      </c>
      <c r="E36" s="51"/>
      <c r="F36" s="54" t="s">
        <v>52</v>
      </c>
      <c r="G36" t="s">
        <v>78</v>
      </c>
      <c r="H36" s="52" t="s">
        <v>45</v>
      </c>
      <c r="I36" t="s">
        <v>86</v>
      </c>
      <c r="O36">
        <v>1</v>
      </c>
      <c r="U36" s="52"/>
      <c r="W36" s="52">
        <v>1</v>
      </c>
    </row>
    <row r="37" spans="1:35" x14ac:dyDescent="0.25">
      <c r="A37" s="51">
        <v>32</v>
      </c>
      <c r="E37" s="51"/>
      <c r="F37" s="54" t="s">
        <v>55</v>
      </c>
      <c r="G37" t="s">
        <v>78</v>
      </c>
      <c r="H37" s="52" t="s">
        <v>45</v>
      </c>
      <c r="I37" t="s">
        <v>86</v>
      </c>
      <c r="O37">
        <v>1</v>
      </c>
      <c r="U37" s="52"/>
      <c r="W37" s="52">
        <v>1</v>
      </c>
    </row>
    <row r="38" spans="1:35" x14ac:dyDescent="0.25">
      <c r="A38" s="51">
        <v>33</v>
      </c>
      <c r="D38" s="55">
        <v>11</v>
      </c>
      <c r="E38" s="56"/>
      <c r="F38" s="56"/>
      <c r="G38" t="s">
        <v>78</v>
      </c>
      <c r="H38" t="s">
        <v>3</v>
      </c>
      <c r="I38" t="s">
        <v>87</v>
      </c>
      <c r="O38">
        <v>1</v>
      </c>
      <c r="U38" s="52"/>
      <c r="W38" s="52">
        <v>1</v>
      </c>
    </row>
    <row r="39" spans="1:35" x14ac:dyDescent="0.25">
      <c r="A39" s="51">
        <v>34</v>
      </c>
      <c r="E39" s="50" t="s">
        <v>74</v>
      </c>
      <c r="F39" s="51"/>
      <c r="G39" t="s">
        <v>78</v>
      </c>
      <c r="H39" t="s">
        <v>43</v>
      </c>
      <c r="I39" t="s">
        <v>87</v>
      </c>
      <c r="O39">
        <v>1</v>
      </c>
      <c r="U39" s="52"/>
      <c r="W39" s="52">
        <v>1</v>
      </c>
    </row>
    <row r="40" spans="1:35" x14ac:dyDescent="0.25">
      <c r="A40" s="51">
        <v>35</v>
      </c>
      <c r="D40" s="55">
        <v>12</v>
      </c>
      <c r="E40" s="56"/>
      <c r="F40" s="56"/>
      <c r="G40" t="s">
        <v>88</v>
      </c>
      <c r="H40" t="s">
        <v>50</v>
      </c>
      <c r="I40" t="s">
        <v>89</v>
      </c>
      <c r="O40">
        <v>1</v>
      </c>
      <c r="U40" s="52"/>
      <c r="V40" s="52">
        <v>1</v>
      </c>
      <c r="AB40" s="52">
        <v>4</v>
      </c>
    </row>
    <row r="41" spans="1:35" x14ac:dyDescent="0.25">
      <c r="A41" s="51">
        <v>36</v>
      </c>
      <c r="E41" s="50" t="s">
        <v>79</v>
      </c>
      <c r="F41" s="51"/>
      <c r="G41" t="s">
        <v>88</v>
      </c>
      <c r="H41" t="s">
        <v>43</v>
      </c>
      <c r="I41" t="s">
        <v>89</v>
      </c>
      <c r="O41">
        <v>1</v>
      </c>
      <c r="U41" s="52"/>
      <c r="V41" s="52">
        <v>1</v>
      </c>
    </row>
    <row r="42" spans="1:35" x14ac:dyDescent="0.25">
      <c r="A42" s="51">
        <v>37</v>
      </c>
      <c r="E42" s="50" t="s">
        <v>90</v>
      </c>
      <c r="F42" s="51"/>
      <c r="G42" t="s">
        <v>88</v>
      </c>
      <c r="H42" t="s">
        <v>43</v>
      </c>
      <c r="I42" t="s">
        <v>89</v>
      </c>
      <c r="O42">
        <v>1</v>
      </c>
      <c r="U42" s="52"/>
      <c r="V42" s="52">
        <v>1</v>
      </c>
    </row>
    <row r="43" spans="1:35" x14ac:dyDescent="0.25">
      <c r="A43" s="51">
        <v>38</v>
      </c>
      <c r="E43" s="51"/>
      <c r="F43" s="54" t="s">
        <v>58</v>
      </c>
      <c r="G43" t="s">
        <v>88</v>
      </c>
      <c r="H43" s="52" t="s">
        <v>45</v>
      </c>
      <c r="I43" t="s">
        <v>89</v>
      </c>
      <c r="O43">
        <v>1</v>
      </c>
      <c r="U43" s="52"/>
      <c r="W43" s="52">
        <v>1</v>
      </c>
    </row>
    <row r="44" spans="1:35" x14ac:dyDescent="0.25">
      <c r="A44" s="51">
        <v>39</v>
      </c>
      <c r="D44" s="55">
        <v>13</v>
      </c>
      <c r="E44" s="56"/>
      <c r="F44" s="56"/>
      <c r="G44" t="s">
        <v>78</v>
      </c>
      <c r="H44" t="s">
        <v>3</v>
      </c>
      <c r="I44" t="s">
        <v>91</v>
      </c>
      <c r="O44">
        <v>1</v>
      </c>
      <c r="U44" s="52"/>
      <c r="V44" s="52">
        <v>1</v>
      </c>
      <c r="AB44" s="52">
        <v>2</v>
      </c>
    </row>
    <row r="45" spans="1:35" x14ac:dyDescent="0.25">
      <c r="A45" s="51">
        <v>40</v>
      </c>
      <c r="E45" s="50" t="s">
        <v>92</v>
      </c>
      <c r="F45" s="51"/>
      <c r="G45" t="s">
        <v>78</v>
      </c>
      <c r="H45" t="s">
        <v>43</v>
      </c>
      <c r="I45" t="s">
        <v>91</v>
      </c>
      <c r="O45">
        <v>1</v>
      </c>
      <c r="U45" s="52"/>
      <c r="V45" s="52">
        <v>1</v>
      </c>
    </row>
    <row r="46" spans="1:35" x14ac:dyDescent="0.25">
      <c r="A46" s="51">
        <v>41</v>
      </c>
      <c r="D46" s="55">
        <v>14</v>
      </c>
      <c r="E46" s="56"/>
      <c r="F46" s="56"/>
      <c r="G46" t="s">
        <v>93</v>
      </c>
      <c r="H46" t="s">
        <v>3</v>
      </c>
      <c r="I46" t="s">
        <v>94</v>
      </c>
      <c r="O46">
        <v>1</v>
      </c>
      <c r="U46" s="52"/>
      <c r="V46" s="52">
        <v>1</v>
      </c>
      <c r="AB46" s="52">
        <v>2</v>
      </c>
    </row>
    <row r="47" spans="1:35" x14ac:dyDescent="0.25">
      <c r="A47" s="51">
        <v>42</v>
      </c>
      <c r="E47" s="50" t="s">
        <v>95</v>
      </c>
      <c r="F47" s="51"/>
      <c r="G47" t="s">
        <v>93</v>
      </c>
      <c r="H47" t="s">
        <v>43</v>
      </c>
      <c r="I47" t="s">
        <v>94</v>
      </c>
      <c r="O47">
        <v>1</v>
      </c>
      <c r="U47" s="52"/>
      <c r="V47" s="52">
        <v>1</v>
      </c>
      <c r="AB47" s="52">
        <v>2</v>
      </c>
      <c r="AC47" s="52">
        <v>2</v>
      </c>
    </row>
    <row r="48" spans="1:35" x14ac:dyDescent="0.25">
      <c r="A48" s="51">
        <v>43</v>
      </c>
      <c r="E48" s="50" t="s">
        <v>96</v>
      </c>
      <c r="F48" s="51"/>
      <c r="G48" t="s">
        <v>93</v>
      </c>
      <c r="H48" t="s">
        <v>43</v>
      </c>
      <c r="I48" t="s">
        <v>94</v>
      </c>
      <c r="O48">
        <v>1</v>
      </c>
      <c r="U48" s="52"/>
      <c r="V48" s="52">
        <v>1</v>
      </c>
      <c r="AB48" s="52" t="s">
        <v>83</v>
      </c>
      <c r="AI48" s="52" t="s">
        <v>97</v>
      </c>
    </row>
    <row r="49" spans="1:35" x14ac:dyDescent="0.25">
      <c r="A49" s="51">
        <v>44</v>
      </c>
      <c r="E49" s="50" t="s">
        <v>98</v>
      </c>
      <c r="F49" s="51"/>
      <c r="G49" t="s">
        <v>93</v>
      </c>
      <c r="H49" t="s">
        <v>43</v>
      </c>
      <c r="I49" t="s">
        <v>94</v>
      </c>
      <c r="O49">
        <v>1</v>
      </c>
      <c r="U49" s="52"/>
      <c r="V49" s="57">
        <v>1</v>
      </c>
      <c r="AB49" s="52" t="s">
        <v>83</v>
      </c>
    </row>
    <row r="50" spans="1:35" x14ac:dyDescent="0.25">
      <c r="A50" s="51">
        <v>45</v>
      </c>
      <c r="D50" s="55">
        <v>15</v>
      </c>
      <c r="E50" s="56"/>
      <c r="F50" s="56"/>
      <c r="G50" t="s">
        <v>99</v>
      </c>
      <c r="H50" t="s">
        <v>3</v>
      </c>
      <c r="I50" t="s">
        <v>100</v>
      </c>
      <c r="O50">
        <v>1</v>
      </c>
      <c r="U50" s="52"/>
      <c r="V50" s="52">
        <v>1</v>
      </c>
      <c r="AB50" s="52">
        <v>1</v>
      </c>
    </row>
    <row r="51" spans="1:35" x14ac:dyDescent="0.25">
      <c r="A51" s="51">
        <v>46</v>
      </c>
      <c r="D51" s="49"/>
      <c r="E51" s="50" t="s">
        <v>101</v>
      </c>
      <c r="F51" s="56"/>
      <c r="G51" t="s">
        <v>99</v>
      </c>
      <c r="H51" t="s">
        <v>102</v>
      </c>
      <c r="I51" t="s">
        <v>103</v>
      </c>
      <c r="O51">
        <v>1</v>
      </c>
      <c r="U51" s="52"/>
      <c r="V51" s="52">
        <v>1</v>
      </c>
      <c r="AG51" s="52">
        <v>1</v>
      </c>
    </row>
    <row r="52" spans="1:35" x14ac:dyDescent="0.25">
      <c r="A52" s="51">
        <v>47</v>
      </c>
      <c r="D52" s="55">
        <v>16</v>
      </c>
      <c r="E52" s="56"/>
      <c r="F52" s="56"/>
      <c r="G52" t="s">
        <v>104</v>
      </c>
      <c r="H52" t="s">
        <v>3</v>
      </c>
      <c r="I52" t="s">
        <v>51</v>
      </c>
      <c r="O52">
        <v>1</v>
      </c>
      <c r="U52" s="52"/>
      <c r="V52" s="52">
        <v>1</v>
      </c>
      <c r="AB52" s="52">
        <v>4</v>
      </c>
    </row>
    <row r="53" spans="1:35" x14ac:dyDescent="0.25">
      <c r="A53" s="51">
        <v>48</v>
      </c>
      <c r="E53" s="50" t="s">
        <v>105</v>
      </c>
      <c r="F53" s="51"/>
      <c r="G53" t="s">
        <v>99</v>
      </c>
      <c r="H53" t="s">
        <v>43</v>
      </c>
      <c r="I53" t="s">
        <v>100</v>
      </c>
      <c r="O53">
        <v>1</v>
      </c>
      <c r="U53" s="52"/>
      <c r="V53" s="52">
        <v>1</v>
      </c>
    </row>
    <row r="54" spans="1:35" x14ac:dyDescent="0.25">
      <c r="A54" s="51">
        <v>49</v>
      </c>
      <c r="E54" s="51"/>
      <c r="F54" s="54" t="s">
        <v>67</v>
      </c>
      <c r="G54" t="s">
        <v>104</v>
      </c>
      <c r="H54" s="52" t="s">
        <v>45</v>
      </c>
      <c r="I54" t="s">
        <v>106</v>
      </c>
      <c r="O54">
        <v>1</v>
      </c>
      <c r="U54" s="52"/>
      <c r="W54" s="52">
        <v>1</v>
      </c>
    </row>
    <row r="55" spans="1:35" s="52" customFormat="1" x14ac:dyDescent="0.25">
      <c r="A55" s="51">
        <v>50</v>
      </c>
      <c r="B55" s="51"/>
      <c r="C55" s="51"/>
      <c r="D55" s="49"/>
      <c r="E55" s="51"/>
      <c r="F55" s="54" t="s">
        <v>69</v>
      </c>
      <c r="G55" s="52" t="s">
        <v>104</v>
      </c>
      <c r="H55" s="52" t="s">
        <v>45</v>
      </c>
      <c r="I55" s="52" t="s">
        <v>106</v>
      </c>
      <c r="O55" s="52">
        <v>1</v>
      </c>
      <c r="W55" s="52">
        <v>1</v>
      </c>
    </row>
    <row r="56" spans="1:35" x14ac:dyDescent="0.25">
      <c r="A56" s="51">
        <v>51</v>
      </c>
      <c r="D56" s="55">
        <v>17</v>
      </c>
      <c r="E56" s="56"/>
      <c r="F56" s="56"/>
      <c r="G56" t="s">
        <v>104</v>
      </c>
      <c r="H56" t="s">
        <v>50</v>
      </c>
      <c r="I56" t="s">
        <v>48</v>
      </c>
      <c r="O56">
        <v>1</v>
      </c>
      <c r="U56" s="52"/>
      <c r="V56" s="52">
        <v>1</v>
      </c>
      <c r="AB56" s="52">
        <v>5</v>
      </c>
      <c r="AC56" s="52">
        <v>4</v>
      </c>
      <c r="AI56" s="52" t="s">
        <v>107</v>
      </c>
    </row>
    <row r="57" spans="1:35" x14ac:dyDescent="0.25">
      <c r="A57" s="51">
        <v>52</v>
      </c>
      <c r="E57" s="50" t="s">
        <v>108</v>
      </c>
      <c r="F57" s="51"/>
      <c r="G57" t="s">
        <v>104</v>
      </c>
      <c r="H57" t="s">
        <v>43</v>
      </c>
      <c r="I57" t="s">
        <v>48</v>
      </c>
      <c r="O57">
        <v>1</v>
      </c>
      <c r="U57" s="52"/>
      <c r="V57" s="52">
        <v>1</v>
      </c>
      <c r="AB57" s="52" t="s">
        <v>83</v>
      </c>
    </row>
    <row r="58" spans="1:35" x14ac:dyDescent="0.25">
      <c r="A58" s="51">
        <v>53</v>
      </c>
      <c r="D58" s="55">
        <v>18</v>
      </c>
      <c r="E58" s="56"/>
      <c r="F58" s="56"/>
      <c r="G58" t="s">
        <v>109</v>
      </c>
      <c r="H58" t="s">
        <v>3</v>
      </c>
      <c r="I58" t="s">
        <v>110</v>
      </c>
      <c r="O58">
        <v>1</v>
      </c>
      <c r="U58" s="52"/>
      <c r="V58" s="52">
        <v>1</v>
      </c>
      <c r="AB58" s="52">
        <v>4</v>
      </c>
      <c r="AC58" s="52">
        <v>4</v>
      </c>
    </row>
    <row r="59" spans="1:35" x14ac:dyDescent="0.25">
      <c r="A59" s="51">
        <v>54</v>
      </c>
      <c r="E59" s="50" t="s">
        <v>111</v>
      </c>
      <c r="F59" s="51"/>
      <c r="G59" t="s">
        <v>109</v>
      </c>
      <c r="H59" t="s">
        <v>43</v>
      </c>
      <c r="I59" t="s">
        <v>110</v>
      </c>
      <c r="O59">
        <v>1</v>
      </c>
      <c r="U59" s="52"/>
      <c r="V59" s="52">
        <v>1</v>
      </c>
      <c r="AB59" s="52" t="s">
        <v>83</v>
      </c>
    </row>
    <row r="60" spans="1:35" x14ac:dyDescent="0.25">
      <c r="A60" s="51">
        <v>55</v>
      </c>
      <c r="D60" s="55">
        <v>19</v>
      </c>
      <c r="E60" s="56"/>
      <c r="F60" s="56"/>
      <c r="G60" t="s">
        <v>112</v>
      </c>
      <c r="H60" t="s">
        <v>3</v>
      </c>
      <c r="I60" t="s">
        <v>113</v>
      </c>
      <c r="O60">
        <v>1</v>
      </c>
      <c r="U60" s="52"/>
      <c r="V60" s="52">
        <v>1</v>
      </c>
      <c r="AB60" s="52">
        <v>2</v>
      </c>
    </row>
    <row r="61" spans="1:35" x14ac:dyDescent="0.25">
      <c r="A61" s="51">
        <v>56</v>
      </c>
      <c r="E61" s="50" t="s">
        <v>114</v>
      </c>
      <c r="F61" s="51"/>
      <c r="G61" t="s">
        <v>112</v>
      </c>
      <c r="H61" t="s">
        <v>43</v>
      </c>
      <c r="I61" t="s">
        <v>113</v>
      </c>
      <c r="O61">
        <v>1</v>
      </c>
      <c r="U61" s="52"/>
      <c r="V61" s="52">
        <v>1</v>
      </c>
    </row>
    <row r="62" spans="1:35" x14ac:dyDescent="0.25">
      <c r="A62" s="51">
        <v>57</v>
      </c>
      <c r="D62" s="55">
        <v>20</v>
      </c>
      <c r="E62" s="56"/>
      <c r="F62" s="56"/>
      <c r="G62" t="s">
        <v>115</v>
      </c>
      <c r="H62" t="s">
        <v>50</v>
      </c>
      <c r="I62" t="s">
        <v>54</v>
      </c>
      <c r="O62">
        <v>1</v>
      </c>
      <c r="U62" s="52"/>
      <c r="V62" s="52">
        <v>1</v>
      </c>
      <c r="AB62" s="52">
        <v>4</v>
      </c>
      <c r="AC62" s="52">
        <v>2</v>
      </c>
    </row>
    <row r="63" spans="1:35" x14ac:dyDescent="0.25">
      <c r="A63" s="51">
        <v>58</v>
      </c>
      <c r="E63" s="51"/>
      <c r="F63" s="54" t="s">
        <v>71</v>
      </c>
      <c r="G63" t="s">
        <v>115</v>
      </c>
      <c r="H63" s="52" t="s">
        <v>45</v>
      </c>
      <c r="I63" t="s">
        <v>116</v>
      </c>
      <c r="O63">
        <v>1</v>
      </c>
      <c r="U63" s="52"/>
      <c r="W63" s="52">
        <v>1</v>
      </c>
    </row>
    <row r="64" spans="1:35" x14ac:dyDescent="0.25">
      <c r="A64" s="51">
        <v>59</v>
      </c>
      <c r="D64" s="55">
        <v>21</v>
      </c>
      <c r="E64" s="56"/>
      <c r="F64" s="56"/>
      <c r="G64" t="s">
        <v>99</v>
      </c>
      <c r="H64" t="s">
        <v>3</v>
      </c>
      <c r="I64" t="s">
        <v>61</v>
      </c>
      <c r="O64">
        <v>1</v>
      </c>
      <c r="U64" s="52"/>
      <c r="V64" s="57">
        <v>1</v>
      </c>
    </row>
    <row r="65" spans="1:35" x14ac:dyDescent="0.25">
      <c r="A65" s="51">
        <v>60</v>
      </c>
      <c r="E65" s="50" t="s">
        <v>117</v>
      </c>
      <c r="F65" s="51"/>
      <c r="G65" t="s">
        <v>99</v>
      </c>
      <c r="H65" t="s">
        <v>43</v>
      </c>
      <c r="I65" t="s">
        <v>61</v>
      </c>
      <c r="O65">
        <v>1</v>
      </c>
      <c r="U65" s="52"/>
      <c r="V65" s="57">
        <v>1</v>
      </c>
    </row>
    <row r="66" spans="1:35" x14ac:dyDescent="0.25">
      <c r="A66" s="51">
        <v>61</v>
      </c>
      <c r="E66" s="50" t="s">
        <v>118</v>
      </c>
      <c r="F66" s="51"/>
      <c r="G66" t="s">
        <v>88</v>
      </c>
      <c r="H66" t="s">
        <v>34</v>
      </c>
      <c r="I66" t="s">
        <v>119</v>
      </c>
      <c r="O66">
        <v>1</v>
      </c>
      <c r="U66" s="52"/>
      <c r="V66" s="52">
        <v>1</v>
      </c>
    </row>
    <row r="67" spans="1:35" x14ac:dyDescent="0.25">
      <c r="A67" s="51">
        <v>62</v>
      </c>
      <c r="D67" s="55">
        <v>22</v>
      </c>
      <c r="E67" s="56"/>
      <c r="F67" s="56"/>
      <c r="G67" t="s">
        <v>120</v>
      </c>
      <c r="H67" t="s">
        <v>50</v>
      </c>
      <c r="I67" t="s">
        <v>121</v>
      </c>
      <c r="O67">
        <v>1</v>
      </c>
      <c r="U67" s="52"/>
      <c r="W67" s="52">
        <v>1</v>
      </c>
    </row>
    <row r="68" spans="1:35" x14ac:dyDescent="0.25">
      <c r="A68" s="51">
        <v>63</v>
      </c>
      <c r="E68" s="51"/>
      <c r="F68" s="54" t="s">
        <v>72</v>
      </c>
      <c r="G68" t="s">
        <v>120</v>
      </c>
      <c r="H68" s="52" t="s">
        <v>45</v>
      </c>
      <c r="I68" t="s">
        <v>121</v>
      </c>
      <c r="O68">
        <v>1</v>
      </c>
      <c r="U68" s="52"/>
      <c r="W68" s="52">
        <v>1</v>
      </c>
    </row>
    <row r="69" spans="1:35" x14ac:dyDescent="0.25">
      <c r="A69" s="51">
        <v>64</v>
      </c>
      <c r="E69" s="51"/>
      <c r="F69" s="54" t="s">
        <v>73</v>
      </c>
      <c r="G69" t="s">
        <v>120</v>
      </c>
      <c r="H69" s="52" t="s">
        <v>45</v>
      </c>
      <c r="I69" t="s">
        <v>121</v>
      </c>
      <c r="O69">
        <v>1</v>
      </c>
      <c r="U69" s="52"/>
      <c r="V69" s="57"/>
      <c r="W69" s="52">
        <v>1</v>
      </c>
    </row>
    <row r="70" spans="1:35" x14ac:dyDescent="0.25">
      <c r="A70" s="51">
        <v>65</v>
      </c>
      <c r="D70" s="49"/>
      <c r="E70" s="50" t="s">
        <v>122</v>
      </c>
      <c r="F70" s="56"/>
      <c r="G70" t="s">
        <v>65</v>
      </c>
      <c r="H70" t="s">
        <v>102</v>
      </c>
      <c r="I70" t="s">
        <v>123</v>
      </c>
      <c r="O70">
        <v>1</v>
      </c>
      <c r="U70" s="52"/>
      <c r="V70" s="57">
        <v>1</v>
      </c>
    </row>
    <row r="71" spans="1:35" x14ac:dyDescent="0.25">
      <c r="A71" s="51">
        <v>66</v>
      </c>
      <c r="E71" s="50" t="s">
        <v>124</v>
      </c>
      <c r="F71" s="51"/>
      <c r="G71" t="s">
        <v>65</v>
      </c>
      <c r="H71" t="s">
        <v>84</v>
      </c>
      <c r="I71" t="s">
        <v>125</v>
      </c>
      <c r="O71">
        <v>1</v>
      </c>
      <c r="U71" s="52"/>
      <c r="V71" s="57">
        <v>1</v>
      </c>
      <c r="AG71" s="52">
        <v>1</v>
      </c>
    </row>
    <row r="72" spans="1:35" x14ac:dyDescent="0.25">
      <c r="A72" s="51">
        <v>67</v>
      </c>
      <c r="E72" s="50" t="s">
        <v>126</v>
      </c>
      <c r="F72" s="51"/>
      <c r="G72" t="s">
        <v>53</v>
      </c>
      <c r="H72" t="s">
        <v>127</v>
      </c>
      <c r="I72" t="s">
        <v>128</v>
      </c>
      <c r="O72">
        <v>1</v>
      </c>
      <c r="U72" s="52"/>
      <c r="V72" s="52">
        <v>1</v>
      </c>
      <c r="AG72" s="52">
        <v>1</v>
      </c>
    </row>
    <row r="73" spans="1:35" s="52" customFormat="1" x14ac:dyDescent="0.25">
      <c r="A73" s="51">
        <v>68</v>
      </c>
      <c r="B73" s="51"/>
      <c r="C73" s="51"/>
      <c r="D73" s="49"/>
      <c r="E73" s="50" t="s">
        <v>129</v>
      </c>
      <c r="F73" s="51"/>
      <c r="G73" s="52" t="s">
        <v>42</v>
      </c>
      <c r="H73" s="52" t="s">
        <v>84</v>
      </c>
      <c r="I73" s="52" t="s">
        <v>130</v>
      </c>
      <c r="O73" s="52">
        <v>1</v>
      </c>
      <c r="V73" s="57">
        <v>1</v>
      </c>
      <c r="AG73" s="52">
        <v>1</v>
      </c>
    </row>
    <row r="74" spans="1:35" x14ac:dyDescent="0.25">
      <c r="A74" s="51">
        <v>69</v>
      </c>
      <c r="E74" s="50" t="s">
        <v>131</v>
      </c>
      <c r="F74" s="51"/>
      <c r="G74" t="s">
        <v>65</v>
      </c>
      <c r="H74" t="s">
        <v>34</v>
      </c>
      <c r="I74" t="s">
        <v>132</v>
      </c>
      <c r="O74">
        <v>1</v>
      </c>
      <c r="U74" s="52"/>
      <c r="V74" s="57">
        <v>1</v>
      </c>
      <c r="AF74" s="52">
        <v>1</v>
      </c>
      <c r="AI74" s="52" t="s">
        <v>133</v>
      </c>
    </row>
    <row r="75" spans="1:35" x14ac:dyDescent="0.25">
      <c r="A75" s="51">
        <v>70</v>
      </c>
      <c r="E75" s="50" t="s">
        <v>134</v>
      </c>
      <c r="F75" s="51"/>
      <c r="G75" t="s">
        <v>135</v>
      </c>
      <c r="H75" t="s">
        <v>84</v>
      </c>
      <c r="I75" t="s">
        <v>136</v>
      </c>
      <c r="O75">
        <v>1</v>
      </c>
      <c r="U75" s="52"/>
      <c r="V75" s="52">
        <v>1</v>
      </c>
      <c r="AG75" s="52">
        <v>1</v>
      </c>
    </row>
    <row r="76" spans="1:35" x14ac:dyDescent="0.25">
      <c r="A76" s="51">
        <v>71</v>
      </c>
      <c r="D76" s="55">
        <v>23</v>
      </c>
      <c r="E76" s="51"/>
      <c r="F76" s="51"/>
      <c r="G76" t="s">
        <v>135</v>
      </c>
      <c r="H76" t="s">
        <v>3</v>
      </c>
      <c r="I76" t="s">
        <v>137</v>
      </c>
      <c r="O76">
        <v>1</v>
      </c>
      <c r="U76" s="52"/>
      <c r="W76" s="52">
        <v>1</v>
      </c>
    </row>
    <row r="77" spans="1:35" x14ac:dyDescent="0.25">
      <c r="A77" s="51">
        <v>72</v>
      </c>
      <c r="E77" s="51"/>
      <c r="F77" s="54" t="s">
        <v>81</v>
      </c>
      <c r="G77" t="s">
        <v>135</v>
      </c>
      <c r="H77" s="52" t="s">
        <v>45</v>
      </c>
      <c r="I77" t="s">
        <v>137</v>
      </c>
      <c r="O77">
        <v>1</v>
      </c>
      <c r="U77" s="52"/>
      <c r="W77" s="52">
        <v>1</v>
      </c>
    </row>
    <row r="78" spans="1:35" s="52" customFormat="1" x14ac:dyDescent="0.25">
      <c r="A78" s="51">
        <v>73</v>
      </c>
      <c r="B78" s="51"/>
      <c r="C78" s="51"/>
      <c r="D78" s="49"/>
      <c r="E78" s="50" t="s">
        <v>138</v>
      </c>
      <c r="F78" s="51"/>
      <c r="G78" s="52" t="s">
        <v>42</v>
      </c>
      <c r="H78" s="52" t="s">
        <v>139</v>
      </c>
      <c r="I78" s="52" t="s">
        <v>140</v>
      </c>
      <c r="O78" s="52">
        <v>1</v>
      </c>
      <c r="V78" s="57">
        <v>1</v>
      </c>
      <c r="AF78" s="52">
        <v>1</v>
      </c>
      <c r="AG78" s="52">
        <v>1</v>
      </c>
    </row>
    <row r="79" spans="1:35" s="52" customFormat="1" x14ac:dyDescent="0.25">
      <c r="A79" s="48">
        <v>74</v>
      </c>
      <c r="B79" s="48"/>
      <c r="C79" s="48"/>
      <c r="D79" s="49"/>
      <c r="E79" s="51"/>
      <c r="F79" s="51"/>
      <c r="G79" s="52" t="s">
        <v>42</v>
      </c>
      <c r="H79" s="52" t="s">
        <v>141</v>
      </c>
      <c r="I79" s="52" t="s">
        <v>140</v>
      </c>
      <c r="K79" s="52">
        <v>1</v>
      </c>
      <c r="T79" s="52" t="s">
        <v>24</v>
      </c>
      <c r="U79" s="52">
        <v>3</v>
      </c>
      <c r="AC79" s="52">
        <v>1</v>
      </c>
      <c r="AH79" s="52">
        <v>1</v>
      </c>
    </row>
    <row r="80" spans="1:35" s="52" customFormat="1" x14ac:dyDescent="0.25">
      <c r="A80" s="48">
        <v>75</v>
      </c>
      <c r="B80" s="48"/>
      <c r="C80" s="48"/>
      <c r="D80" s="49"/>
      <c r="E80" s="51"/>
      <c r="F80" s="51"/>
      <c r="G80" s="52" t="s">
        <v>60</v>
      </c>
      <c r="H80" s="52" t="s">
        <v>141</v>
      </c>
      <c r="I80" s="52" t="s">
        <v>142</v>
      </c>
      <c r="K80" s="52">
        <v>1</v>
      </c>
      <c r="T80" s="52" t="s">
        <v>24</v>
      </c>
      <c r="U80" s="52">
        <v>3</v>
      </c>
      <c r="AC80" s="52">
        <v>1</v>
      </c>
      <c r="AH80" s="52">
        <v>1</v>
      </c>
    </row>
    <row r="81" spans="1:35" s="52" customFormat="1" x14ac:dyDescent="0.25">
      <c r="A81" s="48">
        <v>76</v>
      </c>
      <c r="B81" s="48"/>
      <c r="C81" s="48"/>
      <c r="D81" s="49"/>
      <c r="E81" s="51"/>
      <c r="F81" s="51"/>
      <c r="G81" s="52" t="s">
        <v>47</v>
      </c>
      <c r="H81" s="52" t="s">
        <v>141</v>
      </c>
      <c r="I81" s="52" t="s">
        <v>140</v>
      </c>
      <c r="K81" s="52">
        <v>1</v>
      </c>
      <c r="T81" s="52" t="s">
        <v>24</v>
      </c>
      <c r="U81" s="52">
        <v>3</v>
      </c>
      <c r="AC81" s="52">
        <v>1</v>
      </c>
      <c r="AH81" s="52">
        <v>1</v>
      </c>
    </row>
    <row r="82" spans="1:35" s="52" customFormat="1" x14ac:dyDescent="0.25">
      <c r="A82" s="48">
        <v>77</v>
      </c>
      <c r="B82" s="48"/>
      <c r="C82" s="48"/>
      <c r="D82" s="49"/>
      <c r="E82" s="50" t="s">
        <v>143</v>
      </c>
      <c r="F82" s="51"/>
      <c r="G82" s="52" t="s">
        <v>47</v>
      </c>
      <c r="H82" s="52" t="s">
        <v>84</v>
      </c>
      <c r="I82" s="52" t="s">
        <v>144</v>
      </c>
      <c r="O82" s="52">
        <v>1</v>
      </c>
      <c r="U82" s="52">
        <v>3</v>
      </c>
      <c r="AD82" s="52">
        <v>1</v>
      </c>
      <c r="AH82" s="52">
        <v>1</v>
      </c>
    </row>
    <row r="83" spans="1:35" s="52" customFormat="1" x14ac:dyDescent="0.25">
      <c r="A83" s="48">
        <v>78</v>
      </c>
      <c r="B83" s="48"/>
      <c r="C83" s="48"/>
      <c r="D83" s="49"/>
      <c r="E83" s="51"/>
      <c r="F83" s="51"/>
      <c r="G83" s="52" t="s">
        <v>56</v>
      </c>
      <c r="H83" s="52" t="s">
        <v>141</v>
      </c>
      <c r="I83" s="52" t="s">
        <v>128</v>
      </c>
      <c r="K83" s="52">
        <v>1</v>
      </c>
      <c r="T83" s="52" t="s">
        <v>145</v>
      </c>
      <c r="U83" s="52">
        <v>3</v>
      </c>
      <c r="AC83" s="52">
        <v>1</v>
      </c>
      <c r="AH83" s="57">
        <v>1</v>
      </c>
    </row>
    <row r="84" spans="1:35" s="52" customFormat="1" x14ac:dyDescent="0.25">
      <c r="A84" s="48">
        <v>79</v>
      </c>
      <c r="B84" s="48"/>
      <c r="C84" s="48"/>
      <c r="D84" s="49"/>
      <c r="E84" s="50" t="s">
        <v>146</v>
      </c>
      <c r="F84" s="51"/>
      <c r="G84" s="52" t="s">
        <v>56</v>
      </c>
      <c r="H84" s="52" t="s">
        <v>34</v>
      </c>
      <c r="I84" s="52" t="s">
        <v>128</v>
      </c>
      <c r="O84" s="52">
        <v>1</v>
      </c>
      <c r="V84" s="52">
        <v>1</v>
      </c>
      <c r="AF84" s="52">
        <v>1</v>
      </c>
    </row>
    <row r="85" spans="1:35" s="52" customFormat="1" x14ac:dyDescent="0.25">
      <c r="A85" s="48">
        <v>80</v>
      </c>
      <c r="B85" s="48"/>
      <c r="C85" s="48"/>
      <c r="D85" s="49"/>
      <c r="E85" s="51"/>
      <c r="F85" s="51"/>
      <c r="G85" s="52" t="s">
        <v>53</v>
      </c>
      <c r="H85" s="52" t="s">
        <v>141</v>
      </c>
      <c r="I85" s="52" t="s">
        <v>128</v>
      </c>
      <c r="J85" s="52">
        <v>1</v>
      </c>
      <c r="T85" s="52" t="s">
        <v>24</v>
      </c>
      <c r="U85" s="52">
        <v>1</v>
      </c>
      <c r="AC85" s="52">
        <v>1</v>
      </c>
      <c r="AH85" s="57">
        <v>1</v>
      </c>
    </row>
    <row r="86" spans="1:35" s="52" customFormat="1" x14ac:dyDescent="0.25">
      <c r="A86" s="48">
        <v>81</v>
      </c>
      <c r="B86" s="48"/>
      <c r="C86" s="48"/>
      <c r="D86" s="49"/>
      <c r="E86" s="51"/>
      <c r="F86" s="51"/>
      <c r="G86" t="s">
        <v>65</v>
      </c>
      <c r="H86" s="52" t="s">
        <v>147</v>
      </c>
      <c r="I86" s="52" t="s">
        <v>140</v>
      </c>
      <c r="J86" s="52">
        <v>1</v>
      </c>
      <c r="T86" s="52" t="s">
        <v>24</v>
      </c>
      <c r="U86" s="52">
        <v>1</v>
      </c>
      <c r="AC86" s="52">
        <v>1</v>
      </c>
      <c r="AH86" s="57">
        <v>1</v>
      </c>
      <c r="AI86" s="52" t="s">
        <v>148</v>
      </c>
    </row>
    <row r="87" spans="1:35" s="52" customFormat="1" x14ac:dyDescent="0.25">
      <c r="A87" s="48">
        <v>82</v>
      </c>
      <c r="B87" s="48"/>
      <c r="C87" s="48"/>
      <c r="D87" s="49"/>
      <c r="E87" s="51"/>
      <c r="F87" s="51"/>
      <c r="G87" s="52" t="s">
        <v>88</v>
      </c>
      <c r="H87" s="52" t="s">
        <v>141</v>
      </c>
      <c r="I87" s="52" t="s">
        <v>149</v>
      </c>
      <c r="K87" s="52">
        <v>1</v>
      </c>
      <c r="T87" s="52" t="s">
        <v>24</v>
      </c>
      <c r="U87" s="52">
        <v>3</v>
      </c>
      <c r="AC87" s="52">
        <v>1</v>
      </c>
      <c r="AH87" s="57">
        <v>1</v>
      </c>
    </row>
    <row r="88" spans="1:35" s="52" customFormat="1" x14ac:dyDescent="0.25">
      <c r="A88" s="48">
        <v>83</v>
      </c>
      <c r="B88" s="48"/>
      <c r="C88" s="48"/>
      <c r="D88" s="49"/>
      <c r="E88" s="51"/>
      <c r="F88" s="51"/>
      <c r="G88" s="52" t="s">
        <v>135</v>
      </c>
      <c r="H88" s="52" t="s">
        <v>141</v>
      </c>
      <c r="I88" s="52" t="s">
        <v>150</v>
      </c>
      <c r="K88" s="52">
        <v>1</v>
      </c>
      <c r="T88" s="52" t="s">
        <v>24</v>
      </c>
      <c r="U88" s="52">
        <v>3</v>
      </c>
      <c r="AD88" s="52">
        <v>1</v>
      </c>
      <c r="AH88" s="57">
        <v>1</v>
      </c>
    </row>
    <row r="89" spans="1:35" s="52" customFormat="1" x14ac:dyDescent="0.25">
      <c r="A89" s="51">
        <v>84</v>
      </c>
      <c r="B89" s="51"/>
      <c r="C89" s="51"/>
      <c r="D89" s="49"/>
      <c r="E89" s="51"/>
      <c r="F89" s="51"/>
      <c r="G89" s="52" t="s">
        <v>135</v>
      </c>
      <c r="H89" s="52" t="s">
        <v>151</v>
      </c>
      <c r="I89" s="52" t="s">
        <v>152</v>
      </c>
      <c r="K89" s="52">
        <v>1</v>
      </c>
      <c r="T89" s="52" t="s">
        <v>153</v>
      </c>
      <c r="U89" s="52">
        <v>3</v>
      </c>
      <c r="W89" s="57"/>
      <c r="AH89" s="52">
        <v>1</v>
      </c>
    </row>
    <row r="90" spans="1:35" s="52" customFormat="1" x14ac:dyDescent="0.25">
      <c r="A90" s="51">
        <v>85</v>
      </c>
      <c r="B90" s="51"/>
      <c r="C90" s="51"/>
      <c r="D90" s="49"/>
      <c r="E90" s="51"/>
      <c r="F90" s="51"/>
      <c r="G90" s="52" t="s">
        <v>88</v>
      </c>
      <c r="H90" s="52" t="s">
        <v>141</v>
      </c>
      <c r="I90" s="52" t="s">
        <v>150</v>
      </c>
      <c r="K90" s="52">
        <v>1</v>
      </c>
      <c r="T90" s="52" t="s">
        <v>24</v>
      </c>
      <c r="U90" s="52">
        <v>3</v>
      </c>
      <c r="W90" s="57"/>
      <c r="AC90" s="52">
        <v>1</v>
      </c>
      <c r="AH90" s="52">
        <v>1</v>
      </c>
    </row>
    <row r="91" spans="1:35" s="52" customFormat="1" x14ac:dyDescent="0.25">
      <c r="A91" s="51">
        <v>86</v>
      </c>
      <c r="B91" s="51"/>
      <c r="C91" s="51"/>
      <c r="D91" s="49"/>
      <c r="E91" s="50" t="s">
        <v>154</v>
      </c>
      <c r="F91" s="51"/>
      <c r="G91" s="52" t="s">
        <v>135</v>
      </c>
      <c r="H91" s="52" t="s">
        <v>127</v>
      </c>
      <c r="I91" s="52" t="s">
        <v>155</v>
      </c>
      <c r="O91" s="52">
        <v>1</v>
      </c>
      <c r="V91" s="52">
        <v>1</v>
      </c>
      <c r="AG91" s="52">
        <v>1</v>
      </c>
    </row>
    <row r="92" spans="1:35" s="52" customFormat="1" x14ac:dyDescent="0.25">
      <c r="A92" s="51">
        <v>87</v>
      </c>
      <c r="B92" s="51"/>
      <c r="C92" s="51"/>
      <c r="D92" s="49"/>
      <c r="E92" s="50" t="s">
        <v>156</v>
      </c>
      <c r="F92" s="51"/>
      <c r="G92" t="s">
        <v>65</v>
      </c>
      <c r="H92" s="52" t="s">
        <v>34</v>
      </c>
      <c r="I92" s="52" t="s">
        <v>157</v>
      </c>
      <c r="O92" s="52">
        <v>1</v>
      </c>
      <c r="V92" s="52">
        <v>1</v>
      </c>
      <c r="AF92" s="52">
        <v>1</v>
      </c>
    </row>
    <row r="93" spans="1:35" s="52" customFormat="1" x14ac:dyDescent="0.25">
      <c r="A93" s="51">
        <v>88</v>
      </c>
      <c r="B93" s="51"/>
      <c r="C93" s="51"/>
      <c r="D93" s="49"/>
      <c r="E93" s="50" t="s">
        <v>158</v>
      </c>
      <c r="F93" s="51"/>
      <c r="G93" s="52" t="s">
        <v>60</v>
      </c>
      <c r="H93" s="52" t="s">
        <v>84</v>
      </c>
      <c r="I93" s="52" t="s">
        <v>159</v>
      </c>
      <c r="O93" s="52">
        <v>1</v>
      </c>
      <c r="V93" s="52">
        <v>1</v>
      </c>
      <c r="AG93" s="52">
        <v>1</v>
      </c>
    </row>
    <row r="94" spans="1:35" s="52" customFormat="1" x14ac:dyDescent="0.25">
      <c r="A94" s="51">
        <v>89</v>
      </c>
      <c r="B94" s="51"/>
      <c r="C94" s="51"/>
      <c r="D94" s="49"/>
      <c r="E94" s="50" t="s">
        <v>160</v>
      </c>
      <c r="F94" s="51"/>
      <c r="G94" s="52" t="s">
        <v>88</v>
      </c>
      <c r="H94" s="52" t="s">
        <v>34</v>
      </c>
      <c r="I94" s="52" t="s">
        <v>150</v>
      </c>
      <c r="O94" s="52">
        <v>1</v>
      </c>
      <c r="V94" s="52">
        <v>1</v>
      </c>
      <c r="AF94" s="52">
        <v>1</v>
      </c>
    </row>
    <row r="95" spans="1:35" s="52" customFormat="1" x14ac:dyDescent="0.25">
      <c r="A95" s="51">
        <v>90</v>
      </c>
      <c r="B95" s="51"/>
      <c r="C95" s="51"/>
      <c r="D95" s="49"/>
      <c r="E95" s="50" t="s">
        <v>161</v>
      </c>
      <c r="F95" s="51"/>
      <c r="G95" s="52" t="s">
        <v>135</v>
      </c>
      <c r="H95" s="52" t="s">
        <v>34</v>
      </c>
      <c r="I95" s="52" t="s">
        <v>150</v>
      </c>
      <c r="O95" s="52">
        <v>1</v>
      </c>
      <c r="V95" s="52">
        <v>1</v>
      </c>
      <c r="AF95" s="52">
        <v>1</v>
      </c>
    </row>
    <row r="96" spans="1:35" s="52" customFormat="1" x14ac:dyDescent="0.25">
      <c r="A96" s="51">
        <v>91</v>
      </c>
      <c r="B96" s="51"/>
      <c r="C96" s="51"/>
      <c r="D96" s="55">
        <v>48</v>
      </c>
      <c r="E96" s="51"/>
      <c r="F96" s="51"/>
      <c r="G96" s="52" t="s">
        <v>135</v>
      </c>
      <c r="H96" s="52" t="s">
        <v>3</v>
      </c>
      <c r="I96" s="52" t="s">
        <v>162</v>
      </c>
      <c r="O96" s="52">
        <v>1</v>
      </c>
      <c r="W96" s="52">
        <v>1</v>
      </c>
      <c r="AI96" s="52" t="s">
        <v>163</v>
      </c>
    </row>
    <row r="97" spans="1:35" s="52" customFormat="1" x14ac:dyDescent="0.25">
      <c r="A97" s="51">
        <v>92</v>
      </c>
      <c r="B97" s="51"/>
      <c r="C97" s="51"/>
      <c r="D97" s="49"/>
      <c r="E97" s="51"/>
      <c r="F97" s="54" t="s">
        <v>82</v>
      </c>
      <c r="G97" s="52" t="s">
        <v>135</v>
      </c>
      <c r="H97" s="52" t="s">
        <v>45</v>
      </c>
      <c r="I97" s="52" t="s">
        <v>164</v>
      </c>
      <c r="O97" s="52">
        <v>1</v>
      </c>
      <c r="W97" s="52">
        <v>1</v>
      </c>
    </row>
    <row r="98" spans="1:35" s="52" customFormat="1" x14ac:dyDescent="0.25">
      <c r="A98" s="51">
        <v>93</v>
      </c>
      <c r="B98" s="51"/>
      <c r="C98" s="51"/>
      <c r="D98" s="49"/>
      <c r="E98" s="51"/>
      <c r="F98" s="51"/>
      <c r="G98" s="52" t="s">
        <v>135</v>
      </c>
      <c r="H98" s="52" t="s">
        <v>165</v>
      </c>
      <c r="I98" s="52" t="s">
        <v>162</v>
      </c>
      <c r="L98" s="52">
        <v>1</v>
      </c>
      <c r="T98" s="52" t="s">
        <v>166</v>
      </c>
      <c r="U98" s="52">
        <v>1</v>
      </c>
      <c r="AH98" s="52">
        <v>0</v>
      </c>
    </row>
    <row r="99" spans="1:35" s="52" customFormat="1" x14ac:dyDescent="0.25">
      <c r="A99" s="51">
        <v>94</v>
      </c>
      <c r="B99" s="51"/>
      <c r="C99" s="51"/>
      <c r="D99" s="49"/>
      <c r="E99" s="51"/>
      <c r="F99" s="51"/>
      <c r="G99" t="s">
        <v>65</v>
      </c>
      <c r="H99" s="52" t="s">
        <v>141</v>
      </c>
      <c r="I99" s="52" t="s">
        <v>167</v>
      </c>
      <c r="J99" s="52">
        <v>1</v>
      </c>
      <c r="T99" s="52" t="s">
        <v>24</v>
      </c>
      <c r="U99" s="52">
        <v>1</v>
      </c>
      <c r="AC99" s="52">
        <v>1</v>
      </c>
      <c r="AH99" s="52">
        <v>1</v>
      </c>
      <c r="AI99" s="52" t="s">
        <v>168</v>
      </c>
    </row>
    <row r="100" spans="1:35" s="52" customFormat="1" x14ac:dyDescent="0.25">
      <c r="A100" s="51">
        <v>95</v>
      </c>
      <c r="B100" s="51"/>
      <c r="C100" s="51"/>
      <c r="D100" s="49"/>
      <c r="E100" s="51"/>
      <c r="F100" s="51"/>
      <c r="G100" s="52" t="s">
        <v>78</v>
      </c>
      <c r="H100" s="52" t="s">
        <v>141</v>
      </c>
      <c r="I100" s="52" t="s">
        <v>169</v>
      </c>
      <c r="J100" s="52">
        <v>1</v>
      </c>
      <c r="T100" s="52" t="s">
        <v>24</v>
      </c>
      <c r="U100" s="52">
        <v>1</v>
      </c>
      <c r="AH100" s="52">
        <v>1</v>
      </c>
    </row>
    <row r="101" spans="1:35" s="52" customFormat="1" x14ac:dyDescent="0.25">
      <c r="A101" s="51">
        <v>96</v>
      </c>
      <c r="B101" s="51"/>
      <c r="C101" s="51"/>
      <c r="D101" s="49"/>
      <c r="E101" s="50" t="s">
        <v>170</v>
      </c>
      <c r="F101" s="51"/>
      <c r="G101" s="52" t="s">
        <v>78</v>
      </c>
      <c r="H101" s="52" t="s">
        <v>34</v>
      </c>
      <c r="I101" s="52" t="s">
        <v>171</v>
      </c>
      <c r="O101" s="52">
        <v>1</v>
      </c>
      <c r="V101" s="52">
        <v>1</v>
      </c>
      <c r="AF101" s="52">
        <v>1</v>
      </c>
    </row>
    <row r="102" spans="1:35" s="52" customFormat="1" x14ac:dyDescent="0.25">
      <c r="A102" s="51">
        <v>97</v>
      </c>
      <c r="B102" s="51"/>
      <c r="C102" s="51"/>
      <c r="D102" s="49"/>
      <c r="E102" s="51"/>
      <c r="F102" s="51"/>
      <c r="G102" s="52" t="s">
        <v>78</v>
      </c>
      <c r="H102" s="52" t="s">
        <v>141</v>
      </c>
      <c r="I102" s="52" t="s">
        <v>172</v>
      </c>
      <c r="K102" s="52">
        <v>1</v>
      </c>
      <c r="T102" s="52" t="s">
        <v>24</v>
      </c>
      <c r="U102" s="52">
        <v>3</v>
      </c>
      <c r="AD102" s="52">
        <v>1</v>
      </c>
      <c r="AH102" s="52">
        <v>1</v>
      </c>
    </row>
    <row r="103" spans="1:35" s="52" customFormat="1" x14ac:dyDescent="0.25">
      <c r="A103" s="51">
        <v>98</v>
      </c>
      <c r="B103" s="51"/>
      <c r="C103" s="51"/>
      <c r="D103" s="49"/>
      <c r="E103" s="51"/>
      <c r="F103" s="51"/>
      <c r="G103" s="52" t="s">
        <v>78</v>
      </c>
      <c r="H103" s="52" t="s">
        <v>1</v>
      </c>
      <c r="I103" s="52" t="s">
        <v>173</v>
      </c>
      <c r="L103" s="52">
        <v>1</v>
      </c>
      <c r="T103" s="52" t="s">
        <v>174</v>
      </c>
      <c r="U103" s="52">
        <v>1</v>
      </c>
      <c r="AC103" s="52">
        <v>1</v>
      </c>
      <c r="AH103" s="52">
        <v>1</v>
      </c>
    </row>
    <row r="104" spans="1:35" x14ac:dyDescent="0.25">
      <c r="A104" s="51">
        <v>99</v>
      </c>
      <c r="E104" s="51"/>
      <c r="F104" s="51"/>
      <c r="G104" t="s">
        <v>78</v>
      </c>
      <c r="H104" t="s">
        <v>21</v>
      </c>
      <c r="I104" t="s">
        <v>175</v>
      </c>
      <c r="Q104" s="52">
        <v>1</v>
      </c>
      <c r="U104" s="52"/>
      <c r="AI104" s="52" t="s">
        <v>176</v>
      </c>
    </row>
    <row r="105" spans="1:35" x14ac:dyDescent="0.25">
      <c r="A105" s="51">
        <v>100</v>
      </c>
      <c r="E105" s="51"/>
      <c r="F105" s="51"/>
      <c r="G105" t="s">
        <v>78</v>
      </c>
      <c r="H105" t="s">
        <v>21</v>
      </c>
      <c r="I105" t="s">
        <v>175</v>
      </c>
      <c r="Q105" s="52">
        <v>1</v>
      </c>
      <c r="U105" s="52"/>
      <c r="AI105" s="52" t="s">
        <v>176</v>
      </c>
    </row>
    <row r="106" spans="1:35" x14ac:dyDescent="0.25">
      <c r="A106" s="51">
        <v>101</v>
      </c>
      <c r="E106" s="51"/>
      <c r="F106" s="51"/>
      <c r="G106" t="s">
        <v>78</v>
      </c>
      <c r="H106" t="s">
        <v>21</v>
      </c>
      <c r="I106" t="s">
        <v>177</v>
      </c>
      <c r="Q106" s="52">
        <v>1</v>
      </c>
      <c r="U106" s="52"/>
    </row>
    <row r="107" spans="1:35" x14ac:dyDescent="0.25">
      <c r="A107" s="51">
        <v>102</v>
      </c>
      <c r="E107" s="51"/>
      <c r="F107" s="51"/>
      <c r="G107" t="s">
        <v>78</v>
      </c>
      <c r="H107" t="s">
        <v>21</v>
      </c>
      <c r="I107" t="s">
        <v>177</v>
      </c>
      <c r="Q107" s="52">
        <v>1</v>
      </c>
      <c r="U107" s="52"/>
    </row>
    <row r="108" spans="1:35" x14ac:dyDescent="0.25">
      <c r="A108" s="51">
        <v>103</v>
      </c>
      <c r="E108" s="51"/>
      <c r="F108" s="51"/>
      <c r="G108" t="s">
        <v>78</v>
      </c>
      <c r="H108" t="s">
        <v>21</v>
      </c>
      <c r="I108" t="s">
        <v>178</v>
      </c>
      <c r="Q108" s="52">
        <v>1</v>
      </c>
      <c r="U108" s="52"/>
      <c r="AI108" s="52" t="s">
        <v>176</v>
      </c>
    </row>
    <row r="109" spans="1:35" x14ac:dyDescent="0.25">
      <c r="A109" s="51">
        <v>104</v>
      </c>
      <c r="E109" s="51"/>
      <c r="F109" s="51"/>
      <c r="G109" t="s">
        <v>78</v>
      </c>
      <c r="H109" t="s">
        <v>21</v>
      </c>
      <c r="I109" t="s">
        <v>178</v>
      </c>
      <c r="Q109" s="52">
        <v>1</v>
      </c>
      <c r="U109" s="52"/>
      <c r="AI109" s="52" t="s">
        <v>176</v>
      </c>
    </row>
    <row r="110" spans="1:35" x14ac:dyDescent="0.25">
      <c r="A110" s="51">
        <v>105</v>
      </c>
      <c r="D110" s="55">
        <v>24</v>
      </c>
      <c r="E110" s="56"/>
      <c r="F110" s="56"/>
      <c r="G110" t="s">
        <v>78</v>
      </c>
      <c r="H110" t="s">
        <v>50</v>
      </c>
      <c r="I110" t="s">
        <v>179</v>
      </c>
      <c r="O110">
        <v>1</v>
      </c>
      <c r="U110" s="52"/>
      <c r="V110" s="52">
        <v>1</v>
      </c>
      <c r="AB110" s="52">
        <v>1</v>
      </c>
    </row>
    <row r="111" spans="1:35" x14ac:dyDescent="0.25">
      <c r="A111" s="51">
        <v>106</v>
      </c>
      <c r="E111" s="51"/>
      <c r="F111" s="54" t="s">
        <v>90</v>
      </c>
      <c r="G111" t="s">
        <v>78</v>
      </c>
      <c r="H111" s="52" t="s">
        <v>45</v>
      </c>
      <c r="I111" t="s">
        <v>179</v>
      </c>
      <c r="O111">
        <v>1</v>
      </c>
      <c r="U111" s="52"/>
      <c r="W111" s="52">
        <v>1</v>
      </c>
    </row>
    <row r="112" spans="1:35" x14ac:dyDescent="0.25">
      <c r="A112" s="51">
        <v>107</v>
      </c>
      <c r="E112" s="50" t="s">
        <v>180</v>
      </c>
      <c r="F112" s="51"/>
      <c r="G112" t="s">
        <v>78</v>
      </c>
      <c r="H112" t="s">
        <v>43</v>
      </c>
      <c r="I112" t="s">
        <v>179</v>
      </c>
      <c r="O112">
        <v>1</v>
      </c>
      <c r="U112" s="52"/>
      <c r="V112" s="52">
        <v>1</v>
      </c>
    </row>
    <row r="113" spans="1:34" x14ac:dyDescent="0.25">
      <c r="A113" s="51">
        <v>108</v>
      </c>
      <c r="E113" s="51"/>
      <c r="F113" s="54" t="s">
        <v>92</v>
      </c>
      <c r="G113" t="s">
        <v>78</v>
      </c>
      <c r="H113" s="52" t="s">
        <v>45</v>
      </c>
      <c r="I113" t="s">
        <v>181</v>
      </c>
      <c r="O113">
        <v>1</v>
      </c>
      <c r="U113" s="52"/>
      <c r="W113" s="52">
        <v>1</v>
      </c>
    </row>
    <row r="114" spans="1:34" s="52" customFormat="1" x14ac:dyDescent="0.25">
      <c r="A114" s="51">
        <v>109</v>
      </c>
      <c r="B114" s="51"/>
      <c r="C114" s="51"/>
      <c r="D114" s="58"/>
      <c r="E114" s="51"/>
      <c r="F114" s="54" t="s">
        <v>95</v>
      </c>
      <c r="G114" t="s">
        <v>78</v>
      </c>
      <c r="H114" s="52" t="s">
        <v>45</v>
      </c>
      <c r="I114" t="s">
        <v>181</v>
      </c>
      <c r="J114"/>
      <c r="K114"/>
      <c r="L114"/>
      <c r="M114"/>
      <c r="N114"/>
      <c r="O114">
        <v>1</v>
      </c>
      <c r="T114"/>
      <c r="W114" s="52">
        <v>1</v>
      </c>
    </row>
    <row r="115" spans="1:34" s="52" customFormat="1" x14ac:dyDescent="0.25">
      <c r="A115" s="51">
        <v>110</v>
      </c>
      <c r="B115" s="51"/>
      <c r="C115" s="51"/>
      <c r="D115" s="58"/>
      <c r="E115" s="51"/>
      <c r="F115" s="54" t="s">
        <v>96</v>
      </c>
      <c r="G115" t="s">
        <v>78</v>
      </c>
      <c r="H115" s="52" t="s">
        <v>45</v>
      </c>
      <c r="I115" t="s">
        <v>173</v>
      </c>
      <c r="J115"/>
      <c r="K115"/>
      <c r="L115"/>
      <c r="M115"/>
      <c r="N115"/>
      <c r="O115">
        <v>1</v>
      </c>
      <c r="T115"/>
      <c r="W115" s="52">
        <v>1</v>
      </c>
    </row>
    <row r="116" spans="1:34" s="52" customFormat="1" x14ac:dyDescent="0.25">
      <c r="A116" s="51">
        <v>111</v>
      </c>
      <c r="B116" s="51"/>
      <c r="C116" s="51"/>
      <c r="D116" s="58"/>
      <c r="E116" s="51"/>
      <c r="F116" s="54" t="s">
        <v>98</v>
      </c>
      <c r="G116" t="s">
        <v>78</v>
      </c>
      <c r="H116" s="52" t="s">
        <v>45</v>
      </c>
      <c r="I116" t="s">
        <v>173</v>
      </c>
      <c r="J116"/>
      <c r="K116"/>
      <c r="L116"/>
      <c r="M116"/>
      <c r="N116"/>
      <c r="O116">
        <v>1</v>
      </c>
      <c r="T116"/>
      <c r="W116" s="52">
        <v>1</v>
      </c>
    </row>
    <row r="117" spans="1:34" s="52" customFormat="1" x14ac:dyDescent="0.25">
      <c r="A117" s="51">
        <v>112</v>
      </c>
      <c r="B117" s="51"/>
      <c r="C117" s="51"/>
      <c r="D117" s="55">
        <v>25</v>
      </c>
      <c r="E117" s="56"/>
      <c r="F117" s="56"/>
      <c r="G117" t="s">
        <v>78</v>
      </c>
      <c r="H117" t="s">
        <v>50</v>
      </c>
      <c r="I117" t="s">
        <v>175</v>
      </c>
      <c r="J117"/>
      <c r="K117"/>
      <c r="L117"/>
      <c r="M117"/>
      <c r="N117"/>
      <c r="O117">
        <v>1</v>
      </c>
      <c r="T117"/>
      <c r="V117" s="52">
        <v>1</v>
      </c>
    </row>
    <row r="118" spans="1:34" s="52" customFormat="1" x14ac:dyDescent="0.25">
      <c r="A118" s="51">
        <v>113</v>
      </c>
      <c r="B118" s="51"/>
      <c r="C118" s="51"/>
      <c r="D118" s="58"/>
      <c r="E118" s="51"/>
      <c r="F118" s="54" t="s">
        <v>101</v>
      </c>
      <c r="G118" t="s">
        <v>78</v>
      </c>
      <c r="H118" s="52" t="s">
        <v>45</v>
      </c>
      <c r="I118" t="s">
        <v>182</v>
      </c>
      <c r="J118"/>
      <c r="K118"/>
      <c r="L118"/>
      <c r="M118"/>
      <c r="N118"/>
      <c r="O118">
        <v>1</v>
      </c>
      <c r="T118"/>
      <c r="W118" s="52">
        <v>1</v>
      </c>
    </row>
    <row r="119" spans="1:34" s="52" customFormat="1" x14ac:dyDescent="0.25">
      <c r="A119" s="51">
        <v>114</v>
      </c>
      <c r="B119" s="51"/>
      <c r="C119" s="51"/>
      <c r="D119" s="58"/>
      <c r="E119" s="51"/>
      <c r="F119" s="54" t="s">
        <v>105</v>
      </c>
      <c r="G119" t="s">
        <v>78</v>
      </c>
      <c r="H119" s="52" t="s">
        <v>45</v>
      </c>
      <c r="I119" t="s">
        <v>182</v>
      </c>
      <c r="J119"/>
      <c r="K119"/>
      <c r="L119"/>
      <c r="M119"/>
      <c r="N119"/>
      <c r="O119">
        <v>1</v>
      </c>
      <c r="T119"/>
      <c r="W119" s="52">
        <v>1</v>
      </c>
    </row>
    <row r="120" spans="1:34" s="52" customFormat="1" x14ac:dyDescent="0.25">
      <c r="A120" s="51">
        <v>115</v>
      </c>
      <c r="B120" s="51"/>
      <c r="C120" s="51"/>
      <c r="D120" s="58"/>
      <c r="E120" s="51"/>
      <c r="F120" s="54" t="s">
        <v>108</v>
      </c>
      <c r="G120" t="s">
        <v>78</v>
      </c>
      <c r="H120" s="52" t="s">
        <v>45</v>
      </c>
      <c r="I120" t="s">
        <v>183</v>
      </c>
      <c r="J120"/>
      <c r="K120"/>
      <c r="L120"/>
      <c r="M120"/>
      <c r="N120"/>
      <c r="O120">
        <v>1</v>
      </c>
      <c r="T120"/>
      <c r="W120" s="52">
        <v>1</v>
      </c>
    </row>
    <row r="121" spans="1:34" s="52" customFormat="1" x14ac:dyDescent="0.25">
      <c r="A121" s="51">
        <v>116</v>
      </c>
      <c r="B121" s="51"/>
      <c r="C121" s="51"/>
      <c r="D121" s="58"/>
      <c r="E121" s="51"/>
      <c r="F121" s="54" t="s">
        <v>111</v>
      </c>
      <c r="G121" t="s">
        <v>78</v>
      </c>
      <c r="H121" s="52" t="s">
        <v>45</v>
      </c>
      <c r="I121" t="s">
        <v>184</v>
      </c>
      <c r="J121"/>
      <c r="K121"/>
      <c r="L121"/>
      <c r="M121"/>
      <c r="N121"/>
      <c r="O121">
        <v>1</v>
      </c>
      <c r="T121"/>
      <c r="W121" s="52">
        <v>1</v>
      </c>
    </row>
    <row r="122" spans="1:34" s="52" customFormat="1" x14ac:dyDescent="0.25">
      <c r="A122" s="51">
        <v>117</v>
      </c>
      <c r="B122" s="51"/>
      <c r="C122" s="51"/>
      <c r="D122" s="58"/>
      <c r="E122" s="51"/>
      <c r="F122" s="54" t="s">
        <v>114</v>
      </c>
      <c r="G122" t="s">
        <v>78</v>
      </c>
      <c r="H122" s="52" t="s">
        <v>45</v>
      </c>
      <c r="I122" t="s">
        <v>184</v>
      </c>
      <c r="J122"/>
      <c r="K122"/>
      <c r="L122"/>
      <c r="M122"/>
      <c r="N122"/>
      <c r="O122">
        <v>1</v>
      </c>
      <c r="T122"/>
      <c r="W122" s="52">
        <v>1</v>
      </c>
    </row>
    <row r="123" spans="1:34" s="52" customFormat="1" x14ac:dyDescent="0.25">
      <c r="A123" s="51">
        <v>118</v>
      </c>
      <c r="B123" s="51"/>
      <c r="C123" s="51"/>
      <c r="D123" s="58"/>
      <c r="E123" s="51"/>
      <c r="F123" s="54" t="s">
        <v>117</v>
      </c>
      <c r="G123" t="s">
        <v>78</v>
      </c>
      <c r="H123" s="52" t="s">
        <v>45</v>
      </c>
      <c r="I123" t="s">
        <v>185</v>
      </c>
      <c r="J123"/>
      <c r="K123"/>
      <c r="L123"/>
      <c r="M123"/>
      <c r="N123"/>
      <c r="O123">
        <v>1</v>
      </c>
      <c r="T123"/>
      <c r="W123" s="52">
        <v>1</v>
      </c>
    </row>
    <row r="124" spans="1:34" s="52" customFormat="1" x14ac:dyDescent="0.25">
      <c r="A124" s="51">
        <v>119</v>
      </c>
      <c r="B124" s="51"/>
      <c r="C124" s="51"/>
      <c r="D124" s="49"/>
      <c r="E124" s="51"/>
      <c r="F124" s="54" t="s">
        <v>118</v>
      </c>
      <c r="G124" t="s">
        <v>78</v>
      </c>
      <c r="H124" s="52" t="s">
        <v>45</v>
      </c>
      <c r="I124" t="s">
        <v>185</v>
      </c>
      <c r="J124"/>
      <c r="K124"/>
      <c r="L124"/>
      <c r="M124"/>
      <c r="N124"/>
      <c r="O124">
        <v>1</v>
      </c>
      <c r="T124"/>
      <c r="W124" s="52">
        <v>1</v>
      </c>
    </row>
    <row r="125" spans="1:34" s="52" customFormat="1" x14ac:dyDescent="0.25">
      <c r="A125" s="59">
        <v>120</v>
      </c>
      <c r="B125" s="51"/>
      <c r="C125" s="51"/>
      <c r="D125" s="49"/>
      <c r="E125" s="51"/>
      <c r="F125" s="51"/>
      <c r="G125" t="s">
        <v>78</v>
      </c>
      <c r="H125" t="s">
        <v>186</v>
      </c>
      <c r="I125" t="s">
        <v>187</v>
      </c>
      <c r="J125"/>
      <c r="K125"/>
      <c r="L125"/>
      <c r="M125"/>
      <c r="N125"/>
      <c r="O125"/>
      <c r="R125" s="52">
        <v>1</v>
      </c>
      <c r="T125"/>
      <c r="X125" s="52">
        <v>1</v>
      </c>
    </row>
    <row r="126" spans="1:34" s="52" customFormat="1" x14ac:dyDescent="0.25">
      <c r="A126" s="51">
        <v>121</v>
      </c>
      <c r="B126" s="51"/>
      <c r="C126" s="51"/>
      <c r="D126" s="49"/>
      <c r="E126" s="51"/>
      <c r="F126" s="51"/>
      <c r="G126" t="s">
        <v>78</v>
      </c>
      <c r="H126" t="s">
        <v>165</v>
      </c>
      <c r="I126" t="s">
        <v>188</v>
      </c>
      <c r="J126"/>
      <c r="K126"/>
      <c r="L126">
        <v>1</v>
      </c>
      <c r="M126"/>
      <c r="N126"/>
      <c r="O126"/>
      <c r="T126" t="s">
        <v>166</v>
      </c>
      <c r="U126" s="52">
        <v>1</v>
      </c>
      <c r="AH126" s="52">
        <v>0</v>
      </c>
    </row>
    <row r="127" spans="1:34" s="52" customFormat="1" x14ac:dyDescent="0.25">
      <c r="A127" s="51">
        <v>122</v>
      </c>
      <c r="B127" s="51"/>
      <c r="C127" s="51"/>
      <c r="D127" s="49"/>
      <c r="E127" s="51"/>
      <c r="F127" s="51"/>
      <c r="G127" t="s">
        <v>78</v>
      </c>
      <c r="H127" t="s">
        <v>165</v>
      </c>
      <c r="I127" t="s">
        <v>177</v>
      </c>
      <c r="J127"/>
      <c r="K127"/>
      <c r="L127">
        <v>1</v>
      </c>
      <c r="M127"/>
      <c r="N127"/>
      <c r="O127"/>
      <c r="T127" t="s">
        <v>166</v>
      </c>
      <c r="U127" s="52">
        <v>1</v>
      </c>
      <c r="AH127" s="52">
        <v>0</v>
      </c>
    </row>
    <row r="128" spans="1:34" s="52" customFormat="1" x14ac:dyDescent="0.25">
      <c r="A128" s="51">
        <v>123</v>
      </c>
      <c r="B128" s="51"/>
      <c r="C128" s="51"/>
      <c r="D128" s="49"/>
      <c r="E128" s="51"/>
      <c r="F128" s="51"/>
      <c r="G128" t="s">
        <v>78</v>
      </c>
      <c r="H128" t="s">
        <v>165</v>
      </c>
      <c r="I128" t="s">
        <v>189</v>
      </c>
      <c r="J128"/>
      <c r="K128"/>
      <c r="L128">
        <v>1</v>
      </c>
      <c r="M128"/>
      <c r="N128"/>
      <c r="O128"/>
      <c r="T128" t="s">
        <v>174</v>
      </c>
      <c r="U128" s="52">
        <v>1</v>
      </c>
      <c r="AH128" s="52">
        <v>1</v>
      </c>
    </row>
    <row r="129" spans="1:34" s="52" customFormat="1" x14ac:dyDescent="0.25">
      <c r="A129" s="51">
        <v>124</v>
      </c>
      <c r="B129" s="51"/>
      <c r="C129" s="51"/>
      <c r="D129" s="49"/>
      <c r="E129" s="51"/>
      <c r="F129" s="51"/>
      <c r="G129" t="s">
        <v>78</v>
      </c>
      <c r="H129" t="s">
        <v>165</v>
      </c>
      <c r="I129" t="s">
        <v>185</v>
      </c>
      <c r="J129"/>
      <c r="K129"/>
      <c r="L129">
        <v>1</v>
      </c>
      <c r="M129"/>
      <c r="N129"/>
      <c r="O129"/>
      <c r="T129" t="s">
        <v>166</v>
      </c>
      <c r="U129" s="52">
        <v>1</v>
      </c>
      <c r="AH129" s="52">
        <v>0</v>
      </c>
    </row>
    <row r="130" spans="1:34" s="52" customFormat="1" x14ac:dyDescent="0.25">
      <c r="A130" s="51">
        <v>125</v>
      </c>
      <c r="B130" s="51"/>
      <c r="C130" s="51"/>
      <c r="D130" s="49"/>
      <c r="E130" s="51"/>
      <c r="F130" s="51"/>
      <c r="G130" t="s">
        <v>53</v>
      </c>
      <c r="H130" t="s">
        <v>165</v>
      </c>
      <c r="I130" t="s">
        <v>190</v>
      </c>
      <c r="J130"/>
      <c r="K130"/>
      <c r="L130">
        <v>1</v>
      </c>
      <c r="M130"/>
      <c r="N130"/>
      <c r="O130"/>
      <c r="T130" t="s">
        <v>174</v>
      </c>
      <c r="U130" s="52">
        <v>1</v>
      </c>
      <c r="AH130" s="52">
        <v>1</v>
      </c>
    </row>
    <row r="131" spans="1:34" s="52" customFormat="1" x14ac:dyDescent="0.25">
      <c r="A131" s="51">
        <v>126</v>
      </c>
      <c r="B131" s="51"/>
      <c r="C131" s="51"/>
      <c r="D131" s="49"/>
      <c r="E131" s="51"/>
      <c r="F131" s="51"/>
      <c r="G131" t="s">
        <v>78</v>
      </c>
      <c r="H131" t="s">
        <v>165</v>
      </c>
      <c r="I131" t="s">
        <v>184</v>
      </c>
      <c r="J131"/>
      <c r="K131"/>
      <c r="L131">
        <v>1</v>
      </c>
      <c r="M131"/>
      <c r="N131"/>
      <c r="O131"/>
      <c r="T131" t="s">
        <v>166</v>
      </c>
      <c r="U131" s="52">
        <v>1</v>
      </c>
      <c r="AH131" s="52">
        <v>0</v>
      </c>
    </row>
    <row r="132" spans="1:34" s="52" customFormat="1" x14ac:dyDescent="0.25">
      <c r="A132" s="51">
        <v>127</v>
      </c>
      <c r="B132" s="51"/>
      <c r="C132" s="51"/>
      <c r="D132" s="49"/>
      <c r="E132" s="51"/>
      <c r="F132" s="51"/>
      <c r="G132" t="s">
        <v>78</v>
      </c>
      <c r="H132" t="s">
        <v>1</v>
      </c>
      <c r="I132" t="s">
        <v>190</v>
      </c>
      <c r="J132"/>
      <c r="K132"/>
      <c r="L132">
        <v>1</v>
      </c>
      <c r="M132"/>
      <c r="N132"/>
      <c r="O132"/>
      <c r="T132" t="s">
        <v>174</v>
      </c>
      <c r="U132" s="52">
        <v>1</v>
      </c>
      <c r="AH132" s="52">
        <v>1</v>
      </c>
    </row>
    <row r="133" spans="1:34" s="52" customFormat="1" x14ac:dyDescent="0.25">
      <c r="A133" s="51">
        <v>128</v>
      </c>
      <c r="B133" s="51"/>
      <c r="C133" s="51"/>
      <c r="D133" s="49"/>
      <c r="E133" s="51"/>
      <c r="F133" s="51"/>
      <c r="G133" t="s">
        <v>78</v>
      </c>
      <c r="H133" t="s">
        <v>1</v>
      </c>
      <c r="I133" t="s">
        <v>191</v>
      </c>
      <c r="J133"/>
      <c r="K133"/>
      <c r="L133">
        <v>1</v>
      </c>
      <c r="M133"/>
      <c r="N133"/>
      <c r="O133"/>
      <c r="T133" t="s">
        <v>174</v>
      </c>
      <c r="U133" s="52">
        <v>1</v>
      </c>
      <c r="AH133" s="52">
        <v>1</v>
      </c>
    </row>
    <row r="134" spans="1:34" s="52" customFormat="1" x14ac:dyDescent="0.25">
      <c r="A134" s="51">
        <v>129</v>
      </c>
      <c r="B134" s="51"/>
      <c r="C134" s="51"/>
      <c r="D134" s="49"/>
      <c r="E134" s="51"/>
      <c r="F134" s="54" t="s">
        <v>122</v>
      </c>
      <c r="G134" t="s">
        <v>53</v>
      </c>
      <c r="H134" s="52" t="s">
        <v>45</v>
      </c>
      <c r="I134" t="s">
        <v>185</v>
      </c>
      <c r="J134"/>
      <c r="K134"/>
      <c r="L134"/>
      <c r="M134"/>
      <c r="N134"/>
      <c r="O134">
        <v>1</v>
      </c>
      <c r="T134"/>
      <c r="W134" s="52">
        <v>1</v>
      </c>
    </row>
    <row r="135" spans="1:34" s="52" customFormat="1" x14ac:dyDescent="0.25">
      <c r="A135" s="51">
        <v>130</v>
      </c>
      <c r="B135" s="51"/>
      <c r="C135" s="51"/>
      <c r="D135" s="49"/>
      <c r="E135" s="51"/>
      <c r="F135" s="54" t="s">
        <v>124</v>
      </c>
      <c r="G135" t="s">
        <v>53</v>
      </c>
      <c r="H135" s="52" t="s">
        <v>45</v>
      </c>
      <c r="I135" t="s">
        <v>185</v>
      </c>
      <c r="J135"/>
      <c r="K135"/>
      <c r="L135"/>
      <c r="M135"/>
      <c r="N135"/>
      <c r="O135">
        <v>1</v>
      </c>
      <c r="T135"/>
      <c r="W135" s="52">
        <v>1</v>
      </c>
    </row>
    <row r="136" spans="1:34" s="52" customFormat="1" x14ac:dyDescent="0.25">
      <c r="A136" s="51">
        <v>131</v>
      </c>
      <c r="B136" s="51"/>
      <c r="C136" s="51"/>
      <c r="D136" s="49"/>
      <c r="E136" s="51"/>
      <c r="F136" s="54" t="s">
        <v>126</v>
      </c>
      <c r="G136" t="s">
        <v>53</v>
      </c>
      <c r="H136" s="52" t="s">
        <v>45</v>
      </c>
      <c r="I136" t="s">
        <v>185</v>
      </c>
      <c r="J136"/>
      <c r="K136"/>
      <c r="L136"/>
      <c r="M136"/>
      <c r="N136"/>
      <c r="O136">
        <v>1</v>
      </c>
      <c r="T136"/>
      <c r="W136" s="52">
        <v>1</v>
      </c>
    </row>
    <row r="137" spans="1:34" s="52" customFormat="1" x14ac:dyDescent="0.25">
      <c r="A137" s="51">
        <v>132</v>
      </c>
      <c r="B137" s="51"/>
      <c r="C137" s="51"/>
      <c r="D137" s="58"/>
      <c r="E137" s="51"/>
      <c r="F137" s="54" t="s">
        <v>129</v>
      </c>
      <c r="G137" t="s">
        <v>53</v>
      </c>
      <c r="H137" s="52" t="s">
        <v>45</v>
      </c>
      <c r="I137" t="s">
        <v>185</v>
      </c>
      <c r="J137"/>
      <c r="K137"/>
      <c r="L137"/>
      <c r="M137"/>
      <c r="N137"/>
      <c r="O137">
        <v>1</v>
      </c>
      <c r="T137"/>
      <c r="W137" s="52">
        <v>1</v>
      </c>
    </row>
    <row r="138" spans="1:34" s="52" customFormat="1" x14ac:dyDescent="0.25">
      <c r="A138" s="51">
        <v>133</v>
      </c>
      <c r="B138" s="51"/>
      <c r="C138" s="51"/>
      <c r="D138" s="58"/>
      <c r="E138" s="51"/>
      <c r="F138" s="54" t="s">
        <v>131</v>
      </c>
      <c r="G138" t="s">
        <v>53</v>
      </c>
      <c r="H138" s="52" t="s">
        <v>45</v>
      </c>
      <c r="I138" t="s">
        <v>185</v>
      </c>
      <c r="J138"/>
      <c r="K138"/>
      <c r="L138"/>
      <c r="M138"/>
      <c r="N138"/>
      <c r="O138">
        <v>1</v>
      </c>
      <c r="T138"/>
      <c r="W138" s="52">
        <v>1</v>
      </c>
    </row>
    <row r="139" spans="1:34" s="52" customFormat="1" x14ac:dyDescent="0.25">
      <c r="A139" s="59">
        <v>134</v>
      </c>
      <c r="B139" s="51"/>
      <c r="C139" s="51"/>
      <c r="D139" s="58"/>
      <c r="E139" s="51"/>
      <c r="F139" s="51"/>
      <c r="G139" t="s">
        <v>53</v>
      </c>
      <c r="H139" t="s">
        <v>186</v>
      </c>
      <c r="I139" t="s">
        <v>185</v>
      </c>
      <c r="J139"/>
      <c r="K139"/>
      <c r="L139"/>
      <c r="M139"/>
      <c r="N139"/>
      <c r="O139"/>
      <c r="R139" s="52">
        <v>1</v>
      </c>
      <c r="T139"/>
      <c r="X139" s="52">
        <v>1</v>
      </c>
    </row>
    <row r="140" spans="1:34" s="52" customFormat="1" x14ac:dyDescent="0.25">
      <c r="A140" s="51">
        <v>135</v>
      </c>
      <c r="B140" s="51"/>
      <c r="C140" s="51"/>
      <c r="D140" s="58"/>
      <c r="E140" s="51"/>
      <c r="F140" s="51"/>
      <c r="G140" t="s">
        <v>53</v>
      </c>
      <c r="H140" t="s">
        <v>165</v>
      </c>
      <c r="I140" t="s">
        <v>192</v>
      </c>
      <c r="J140"/>
      <c r="K140"/>
      <c r="L140">
        <v>1</v>
      </c>
      <c r="M140"/>
      <c r="N140"/>
      <c r="O140"/>
      <c r="T140" t="s">
        <v>166</v>
      </c>
      <c r="U140" s="52">
        <v>1</v>
      </c>
      <c r="AH140" s="52">
        <v>1</v>
      </c>
    </row>
    <row r="141" spans="1:34" s="52" customFormat="1" x14ac:dyDescent="0.25">
      <c r="A141" s="51">
        <v>136</v>
      </c>
      <c r="B141" s="51"/>
      <c r="C141" s="51"/>
      <c r="D141" s="58"/>
      <c r="E141" s="51"/>
      <c r="F141" s="54" t="s">
        <v>134</v>
      </c>
      <c r="G141" t="s">
        <v>53</v>
      </c>
      <c r="H141" s="52" t="s">
        <v>45</v>
      </c>
      <c r="I141" t="s">
        <v>192</v>
      </c>
      <c r="J141"/>
      <c r="K141"/>
      <c r="L141"/>
      <c r="M141"/>
      <c r="N141"/>
      <c r="O141">
        <v>1</v>
      </c>
      <c r="T141"/>
      <c r="W141" s="52">
        <v>1</v>
      </c>
    </row>
    <row r="142" spans="1:34" s="52" customFormat="1" x14ac:dyDescent="0.25">
      <c r="A142" s="51">
        <v>137</v>
      </c>
      <c r="B142" s="51"/>
      <c r="C142" s="51"/>
      <c r="D142" s="58"/>
      <c r="E142" s="50" t="s">
        <v>193</v>
      </c>
      <c r="F142" s="51"/>
      <c r="G142" t="s">
        <v>53</v>
      </c>
      <c r="H142" t="s">
        <v>34</v>
      </c>
      <c r="I142" t="s">
        <v>194</v>
      </c>
      <c r="J142"/>
      <c r="K142"/>
      <c r="L142"/>
      <c r="M142"/>
      <c r="N142"/>
      <c r="O142">
        <v>1</v>
      </c>
      <c r="T142"/>
      <c r="V142" s="52">
        <v>1</v>
      </c>
      <c r="AF142" s="52">
        <v>1</v>
      </c>
    </row>
    <row r="143" spans="1:34" s="52" customFormat="1" x14ac:dyDescent="0.25">
      <c r="A143" s="51">
        <v>138</v>
      </c>
      <c r="B143" s="51"/>
      <c r="C143" s="51"/>
      <c r="D143" s="58"/>
      <c r="E143" s="51"/>
      <c r="F143" s="54" t="s">
        <v>138</v>
      </c>
      <c r="G143" t="s">
        <v>53</v>
      </c>
      <c r="H143" s="52" t="s">
        <v>45</v>
      </c>
      <c r="I143" t="s">
        <v>192</v>
      </c>
      <c r="J143"/>
      <c r="K143"/>
      <c r="L143"/>
      <c r="M143"/>
      <c r="N143"/>
      <c r="O143">
        <v>1</v>
      </c>
      <c r="T143"/>
      <c r="W143" s="52">
        <v>1</v>
      </c>
    </row>
    <row r="144" spans="1:34" s="52" customFormat="1" x14ac:dyDescent="0.25">
      <c r="A144" s="51">
        <v>139</v>
      </c>
      <c r="B144" s="51"/>
      <c r="C144" s="51"/>
      <c r="D144" s="58"/>
      <c r="E144" s="50" t="s">
        <v>195</v>
      </c>
      <c r="F144" s="51"/>
      <c r="G144" t="s">
        <v>53</v>
      </c>
      <c r="H144" t="s">
        <v>84</v>
      </c>
      <c r="I144" t="s">
        <v>196</v>
      </c>
      <c r="J144"/>
      <c r="K144"/>
      <c r="L144"/>
      <c r="M144"/>
      <c r="N144"/>
      <c r="O144">
        <v>1</v>
      </c>
      <c r="T144"/>
      <c r="V144" s="52">
        <v>1</v>
      </c>
      <c r="AG144" s="52">
        <v>1</v>
      </c>
    </row>
    <row r="145" spans="1:34" s="52" customFormat="1" x14ac:dyDescent="0.25">
      <c r="A145" s="51">
        <v>140</v>
      </c>
      <c r="B145" s="51"/>
      <c r="C145" s="51"/>
      <c r="D145" s="49"/>
      <c r="E145" s="50" t="s">
        <v>197</v>
      </c>
      <c r="F145" s="56"/>
      <c r="G145" t="s">
        <v>53</v>
      </c>
      <c r="H145" t="s">
        <v>102</v>
      </c>
      <c r="I145" t="s">
        <v>198</v>
      </c>
      <c r="J145"/>
      <c r="K145"/>
      <c r="L145"/>
      <c r="M145"/>
      <c r="N145"/>
      <c r="O145">
        <v>1</v>
      </c>
      <c r="T145"/>
      <c r="AG145" s="52">
        <v>1</v>
      </c>
    </row>
    <row r="146" spans="1:34" s="52" customFormat="1" x14ac:dyDescent="0.25">
      <c r="A146" s="51">
        <v>141</v>
      </c>
      <c r="B146" s="51"/>
      <c r="C146" s="51"/>
      <c r="D146" s="58"/>
      <c r="E146" s="51"/>
      <c r="F146" s="51"/>
      <c r="G146" t="s">
        <v>53</v>
      </c>
      <c r="H146" t="s">
        <v>1</v>
      </c>
      <c r="I146" t="s">
        <v>185</v>
      </c>
      <c r="J146"/>
      <c r="K146"/>
      <c r="L146">
        <v>1</v>
      </c>
      <c r="M146"/>
      <c r="N146"/>
      <c r="O146"/>
      <c r="T146" t="s">
        <v>174</v>
      </c>
      <c r="U146" s="52">
        <v>1</v>
      </c>
      <c r="AH146" s="52">
        <v>0</v>
      </c>
    </row>
    <row r="147" spans="1:34" s="52" customFormat="1" x14ac:dyDescent="0.25">
      <c r="A147" s="51">
        <v>142</v>
      </c>
      <c r="B147" s="51"/>
      <c r="C147" s="51"/>
      <c r="D147" s="58"/>
      <c r="E147" s="51"/>
      <c r="F147" s="51"/>
      <c r="G147" t="s">
        <v>53</v>
      </c>
      <c r="H147" t="s">
        <v>1</v>
      </c>
      <c r="I147" t="s">
        <v>199</v>
      </c>
      <c r="J147"/>
      <c r="K147">
        <v>1</v>
      </c>
      <c r="L147"/>
      <c r="M147"/>
      <c r="N147"/>
      <c r="O147"/>
      <c r="T147" t="s">
        <v>166</v>
      </c>
      <c r="U147" s="52">
        <v>3</v>
      </c>
      <c r="AC147" s="52">
        <v>1</v>
      </c>
      <c r="AH147" s="52">
        <v>1</v>
      </c>
    </row>
    <row r="148" spans="1:34" s="52" customFormat="1" x14ac:dyDescent="0.25">
      <c r="A148" s="51">
        <v>143</v>
      </c>
      <c r="B148" s="51"/>
      <c r="C148" s="51"/>
      <c r="D148" s="58"/>
      <c r="E148" s="51"/>
      <c r="F148" s="51"/>
      <c r="G148" t="s">
        <v>53</v>
      </c>
      <c r="H148" t="s">
        <v>1</v>
      </c>
      <c r="I148" t="s">
        <v>199</v>
      </c>
      <c r="J148">
        <v>1</v>
      </c>
      <c r="K148"/>
      <c r="L148"/>
      <c r="M148"/>
      <c r="N148"/>
      <c r="O148"/>
      <c r="T148" t="s">
        <v>174</v>
      </c>
      <c r="U148" s="52">
        <v>3</v>
      </c>
      <c r="AC148" s="52">
        <v>1</v>
      </c>
      <c r="AH148" s="52">
        <v>1</v>
      </c>
    </row>
    <row r="149" spans="1:34" s="52" customFormat="1" x14ac:dyDescent="0.25">
      <c r="A149" s="51">
        <v>144</v>
      </c>
      <c r="B149" s="51"/>
      <c r="C149" s="51"/>
      <c r="D149" s="49"/>
      <c r="E149" s="51"/>
      <c r="F149" s="51"/>
      <c r="G149" s="52" t="s">
        <v>56</v>
      </c>
      <c r="H149" s="52" t="s">
        <v>141</v>
      </c>
      <c r="I149" s="52" t="s">
        <v>59</v>
      </c>
      <c r="K149" s="52">
        <v>1</v>
      </c>
      <c r="T149" s="52" t="s">
        <v>145</v>
      </c>
      <c r="U149" s="52">
        <v>3</v>
      </c>
      <c r="AC149" s="52">
        <v>1</v>
      </c>
      <c r="AH149" s="52">
        <v>1</v>
      </c>
    </row>
    <row r="150" spans="1:34" s="52" customFormat="1" x14ac:dyDescent="0.25">
      <c r="A150" s="51">
        <v>145</v>
      </c>
      <c r="B150" s="51"/>
      <c r="C150" s="51"/>
      <c r="D150" s="49"/>
      <c r="E150" s="51"/>
      <c r="F150" s="51"/>
      <c r="G150" s="52" t="s">
        <v>56</v>
      </c>
      <c r="H150" s="52" t="s">
        <v>1</v>
      </c>
      <c r="I150" s="52" t="s">
        <v>200</v>
      </c>
      <c r="L150" s="52">
        <v>1</v>
      </c>
      <c r="T150" s="52" t="s">
        <v>166</v>
      </c>
      <c r="U150" s="52">
        <v>1</v>
      </c>
      <c r="AH150" s="52">
        <v>1</v>
      </c>
    </row>
    <row r="151" spans="1:34" s="52" customFormat="1" x14ac:dyDescent="0.25">
      <c r="A151" s="51">
        <v>146</v>
      </c>
      <c r="B151" s="51"/>
      <c r="C151" s="51"/>
      <c r="D151" s="49"/>
      <c r="E151" s="51"/>
      <c r="F151" s="51"/>
      <c r="G151" s="52" t="s">
        <v>56</v>
      </c>
      <c r="H151" s="52" t="s">
        <v>201</v>
      </c>
      <c r="I151" s="52" t="s">
        <v>128</v>
      </c>
      <c r="Q151" s="60">
        <v>1</v>
      </c>
    </row>
    <row r="152" spans="1:34" s="52" customFormat="1" x14ac:dyDescent="0.25">
      <c r="A152" s="51">
        <v>147</v>
      </c>
      <c r="B152" s="51"/>
      <c r="C152" s="51"/>
      <c r="D152" s="49"/>
      <c r="E152" s="51"/>
      <c r="F152" s="51"/>
      <c r="G152" s="52" t="s">
        <v>56</v>
      </c>
      <c r="H152" s="52" t="s">
        <v>201</v>
      </c>
      <c r="I152" s="52" t="s">
        <v>128</v>
      </c>
      <c r="Q152" s="60">
        <v>1</v>
      </c>
    </row>
    <row r="153" spans="1:34" s="52" customFormat="1" x14ac:dyDescent="0.25">
      <c r="A153" s="51">
        <v>148</v>
      </c>
      <c r="B153" s="51"/>
      <c r="C153" s="51"/>
      <c r="D153" s="49"/>
      <c r="E153" s="51"/>
      <c r="F153" s="51"/>
      <c r="G153" s="52" t="s">
        <v>42</v>
      </c>
      <c r="H153" s="52" t="s">
        <v>1</v>
      </c>
      <c r="I153" s="52" t="s">
        <v>202</v>
      </c>
      <c r="L153" s="52">
        <v>1</v>
      </c>
      <c r="T153" s="52" t="s">
        <v>166</v>
      </c>
      <c r="U153" s="52">
        <v>1</v>
      </c>
      <c r="AH153" s="52">
        <v>1</v>
      </c>
    </row>
    <row r="154" spans="1:34" s="52" customFormat="1" x14ac:dyDescent="0.25">
      <c r="A154" s="51">
        <v>149</v>
      </c>
      <c r="B154" s="51"/>
      <c r="C154" s="51"/>
      <c r="D154" s="49"/>
      <c r="E154" s="51"/>
      <c r="F154" s="51"/>
      <c r="G154" s="52" t="s">
        <v>42</v>
      </c>
      <c r="H154" s="52" t="s">
        <v>1</v>
      </c>
      <c r="I154" s="52" t="s">
        <v>203</v>
      </c>
      <c r="L154" s="52">
        <v>1</v>
      </c>
      <c r="T154" s="52" t="s">
        <v>174</v>
      </c>
      <c r="U154" s="52">
        <v>1</v>
      </c>
      <c r="AH154" s="52">
        <v>0</v>
      </c>
    </row>
    <row r="155" spans="1:34" s="52" customFormat="1" x14ac:dyDescent="0.25">
      <c r="A155" s="51">
        <v>150</v>
      </c>
      <c r="B155" s="51"/>
      <c r="C155" s="51"/>
      <c r="D155" s="49"/>
      <c r="E155" s="51"/>
      <c r="F155" s="51"/>
      <c r="G155" s="52" t="s">
        <v>42</v>
      </c>
      <c r="H155" s="52" t="s">
        <v>165</v>
      </c>
      <c r="I155" s="52" t="s">
        <v>184</v>
      </c>
      <c r="L155" s="52">
        <v>1</v>
      </c>
      <c r="T155" s="52" t="s">
        <v>174</v>
      </c>
      <c r="U155" s="52">
        <v>1</v>
      </c>
      <c r="AH155" s="52">
        <v>1</v>
      </c>
    </row>
    <row r="156" spans="1:34" s="52" customFormat="1" x14ac:dyDescent="0.25">
      <c r="A156" s="51">
        <v>151</v>
      </c>
      <c r="B156" s="51"/>
      <c r="C156" s="51"/>
      <c r="D156" s="55">
        <v>26</v>
      </c>
      <c r="E156" s="56"/>
      <c r="F156" s="56"/>
      <c r="G156" t="s">
        <v>88</v>
      </c>
      <c r="H156" t="s">
        <v>50</v>
      </c>
      <c r="I156" t="s">
        <v>204</v>
      </c>
      <c r="J156"/>
      <c r="K156"/>
      <c r="L156"/>
      <c r="M156"/>
      <c r="N156"/>
      <c r="O156">
        <v>1</v>
      </c>
      <c r="T156"/>
      <c r="V156" s="52">
        <v>1</v>
      </c>
      <c r="AB156" s="52">
        <v>4</v>
      </c>
      <c r="AC156" s="52">
        <v>4</v>
      </c>
    </row>
    <row r="157" spans="1:34" s="52" customFormat="1" x14ac:dyDescent="0.25">
      <c r="A157" s="51">
        <v>152</v>
      </c>
      <c r="B157" s="51"/>
      <c r="C157" s="51"/>
      <c r="D157" s="58"/>
      <c r="E157" s="50" t="s">
        <v>205</v>
      </c>
      <c r="F157" s="51"/>
      <c r="G157" t="s">
        <v>88</v>
      </c>
      <c r="H157" t="s">
        <v>84</v>
      </c>
      <c r="I157" t="s">
        <v>206</v>
      </c>
      <c r="J157"/>
      <c r="K157"/>
      <c r="L157"/>
      <c r="M157"/>
      <c r="N157"/>
      <c r="O157">
        <v>1</v>
      </c>
      <c r="T157"/>
      <c r="V157" s="52">
        <v>1</v>
      </c>
      <c r="AG157" s="52">
        <v>1</v>
      </c>
    </row>
    <row r="158" spans="1:34" s="52" customFormat="1" x14ac:dyDescent="0.25">
      <c r="A158" s="51">
        <v>153</v>
      </c>
      <c r="B158" s="51"/>
      <c r="C158" s="51"/>
      <c r="D158" s="58"/>
      <c r="E158" s="50" t="s">
        <v>207</v>
      </c>
      <c r="F158" s="51"/>
      <c r="G158" t="s">
        <v>88</v>
      </c>
      <c r="H158" s="52" t="s">
        <v>45</v>
      </c>
      <c r="I158" t="s">
        <v>208</v>
      </c>
      <c r="J158"/>
      <c r="K158"/>
      <c r="L158"/>
      <c r="M158"/>
      <c r="N158"/>
      <c r="O158">
        <v>1</v>
      </c>
      <c r="T158"/>
      <c r="W158" s="52">
        <v>1</v>
      </c>
    </row>
    <row r="159" spans="1:34" s="52" customFormat="1" x14ac:dyDescent="0.25">
      <c r="A159" s="51">
        <v>154</v>
      </c>
      <c r="B159" s="51"/>
      <c r="C159" s="51"/>
      <c r="D159" s="58"/>
      <c r="E159" s="51"/>
      <c r="F159" s="61" t="s">
        <v>143</v>
      </c>
      <c r="G159" t="s">
        <v>135</v>
      </c>
      <c r="H159" t="s">
        <v>127</v>
      </c>
      <c r="I159" t="s">
        <v>152</v>
      </c>
      <c r="J159"/>
      <c r="K159"/>
      <c r="L159"/>
      <c r="M159"/>
      <c r="N159"/>
      <c r="O159">
        <v>1</v>
      </c>
      <c r="T159"/>
      <c r="V159" s="52">
        <v>1</v>
      </c>
      <c r="AG159" s="52">
        <v>1</v>
      </c>
    </row>
    <row r="160" spans="1:34" s="52" customFormat="1" x14ac:dyDescent="0.25">
      <c r="A160" s="51">
        <v>155</v>
      </c>
      <c r="B160" s="51"/>
      <c r="C160" s="51"/>
      <c r="D160" s="58"/>
      <c r="E160" s="51"/>
      <c r="F160" s="54" t="s">
        <v>146</v>
      </c>
      <c r="G160" t="s">
        <v>88</v>
      </c>
      <c r="H160" s="52" t="s">
        <v>45</v>
      </c>
      <c r="I160" t="s">
        <v>208</v>
      </c>
      <c r="J160"/>
      <c r="K160"/>
      <c r="L160"/>
      <c r="M160"/>
      <c r="N160"/>
      <c r="O160">
        <v>1</v>
      </c>
      <c r="T160"/>
      <c r="W160" s="52">
        <v>1</v>
      </c>
    </row>
    <row r="161" spans="1:35" s="52" customFormat="1" x14ac:dyDescent="0.25">
      <c r="A161" s="51">
        <v>156</v>
      </c>
      <c r="B161" s="51"/>
      <c r="C161" s="51"/>
      <c r="D161" s="58"/>
      <c r="E161" s="51"/>
      <c r="F161" s="54" t="s">
        <v>154</v>
      </c>
      <c r="G161" t="s">
        <v>42</v>
      </c>
      <c r="H161" s="52" t="s">
        <v>45</v>
      </c>
      <c r="I161" t="s">
        <v>70</v>
      </c>
      <c r="J161"/>
      <c r="K161"/>
      <c r="L161"/>
      <c r="M161"/>
      <c r="N161"/>
      <c r="O161">
        <v>1</v>
      </c>
      <c r="T161"/>
      <c r="W161" s="52">
        <v>1</v>
      </c>
    </row>
    <row r="162" spans="1:35" x14ac:dyDescent="0.25">
      <c r="A162" s="51">
        <v>157</v>
      </c>
      <c r="E162" s="51"/>
      <c r="F162" s="54" t="s">
        <v>156</v>
      </c>
      <c r="G162" t="s">
        <v>42</v>
      </c>
      <c r="H162" s="52" t="s">
        <v>45</v>
      </c>
      <c r="I162" t="s">
        <v>70</v>
      </c>
      <c r="O162">
        <v>1</v>
      </c>
      <c r="U162" s="52"/>
      <c r="W162" s="52">
        <v>1</v>
      </c>
    </row>
    <row r="163" spans="1:35" s="52" customFormat="1" x14ac:dyDescent="0.25">
      <c r="A163" s="51">
        <v>158</v>
      </c>
      <c r="B163" s="51"/>
      <c r="C163" s="51"/>
      <c r="D163" s="49"/>
      <c r="E163" s="51"/>
      <c r="F163" s="54" t="s">
        <v>158</v>
      </c>
      <c r="G163" s="52" t="s">
        <v>42</v>
      </c>
      <c r="H163" s="52" t="s">
        <v>45</v>
      </c>
      <c r="I163" s="52" t="s">
        <v>70</v>
      </c>
      <c r="O163" s="52">
        <v>1</v>
      </c>
      <c r="W163" s="52">
        <v>1</v>
      </c>
    </row>
    <row r="164" spans="1:35" s="52" customFormat="1" x14ac:dyDescent="0.25">
      <c r="A164" s="51">
        <v>159</v>
      </c>
      <c r="B164" s="51"/>
      <c r="C164" s="51"/>
      <c r="D164" s="49"/>
      <c r="E164" s="51"/>
      <c r="F164" s="51"/>
      <c r="G164" s="52" t="s">
        <v>42</v>
      </c>
      <c r="H164" s="52" t="s">
        <v>1</v>
      </c>
      <c r="I164" s="52" t="s">
        <v>209</v>
      </c>
      <c r="L164" s="52">
        <v>1</v>
      </c>
      <c r="T164" s="52" t="s">
        <v>166</v>
      </c>
      <c r="U164" s="52">
        <v>1</v>
      </c>
      <c r="AH164" s="52">
        <v>1</v>
      </c>
    </row>
    <row r="165" spans="1:35" s="52" customFormat="1" x14ac:dyDescent="0.25">
      <c r="A165" s="51">
        <v>160</v>
      </c>
      <c r="B165" s="51"/>
      <c r="C165" s="51"/>
      <c r="D165" s="49"/>
      <c r="E165" s="51"/>
      <c r="F165" s="51"/>
      <c r="G165" s="52" t="s">
        <v>42</v>
      </c>
      <c r="H165" s="52" t="s">
        <v>165</v>
      </c>
      <c r="I165" s="52" t="s">
        <v>70</v>
      </c>
      <c r="M165" s="52">
        <v>1</v>
      </c>
      <c r="T165" s="52" t="s">
        <v>174</v>
      </c>
      <c r="U165" s="52">
        <v>1</v>
      </c>
      <c r="AH165" s="52">
        <v>0</v>
      </c>
    </row>
    <row r="166" spans="1:35" s="52" customFormat="1" x14ac:dyDescent="0.25">
      <c r="A166" s="51">
        <v>161</v>
      </c>
      <c r="B166" s="51"/>
      <c r="C166" s="51"/>
      <c r="D166" s="49"/>
      <c r="E166" s="50" t="s">
        <v>210</v>
      </c>
      <c r="F166" s="51"/>
      <c r="G166" s="52" t="s">
        <v>42</v>
      </c>
      <c r="H166" s="52" t="s">
        <v>45</v>
      </c>
      <c r="I166" s="52" t="s">
        <v>70</v>
      </c>
      <c r="O166" s="52">
        <v>1</v>
      </c>
      <c r="W166" s="52">
        <v>1</v>
      </c>
    </row>
    <row r="167" spans="1:35" x14ac:dyDescent="0.25">
      <c r="A167" s="59">
        <v>162</v>
      </c>
      <c r="E167" s="51"/>
      <c r="F167" s="51"/>
      <c r="G167" t="s">
        <v>42</v>
      </c>
      <c r="H167" t="s">
        <v>186</v>
      </c>
      <c r="I167" t="s">
        <v>70</v>
      </c>
      <c r="R167" s="52">
        <v>1</v>
      </c>
      <c r="U167" s="52"/>
      <c r="X167" s="52">
        <v>1</v>
      </c>
    </row>
    <row r="168" spans="1:35" x14ac:dyDescent="0.25">
      <c r="A168" s="51">
        <v>163</v>
      </c>
      <c r="E168" s="51"/>
      <c r="F168" s="54" t="s">
        <v>160</v>
      </c>
      <c r="G168" t="s">
        <v>42</v>
      </c>
      <c r="H168" s="52" t="s">
        <v>45</v>
      </c>
      <c r="I168" t="s">
        <v>184</v>
      </c>
      <c r="O168">
        <v>1</v>
      </c>
      <c r="U168" s="52"/>
      <c r="W168" s="52">
        <v>1</v>
      </c>
    </row>
    <row r="169" spans="1:35" x14ac:dyDescent="0.25">
      <c r="A169" s="51">
        <v>164</v>
      </c>
      <c r="E169" s="51"/>
      <c r="F169" s="54" t="s">
        <v>161</v>
      </c>
      <c r="G169" t="s">
        <v>42</v>
      </c>
      <c r="H169" s="52" t="s">
        <v>45</v>
      </c>
      <c r="I169" t="s">
        <v>184</v>
      </c>
      <c r="O169">
        <v>1</v>
      </c>
      <c r="U169" s="52"/>
      <c r="W169" s="52">
        <v>1</v>
      </c>
    </row>
    <row r="170" spans="1:35" x14ac:dyDescent="0.25">
      <c r="A170" s="51">
        <v>165</v>
      </c>
      <c r="E170" s="51"/>
      <c r="F170" s="51"/>
      <c r="G170" t="s">
        <v>42</v>
      </c>
      <c r="H170" t="s">
        <v>186</v>
      </c>
      <c r="I170" t="s">
        <v>184</v>
      </c>
      <c r="R170" s="52">
        <v>1</v>
      </c>
      <c r="U170" s="52"/>
      <c r="X170" s="52">
        <v>1</v>
      </c>
    </row>
    <row r="171" spans="1:35" x14ac:dyDescent="0.25">
      <c r="A171" s="51">
        <v>166</v>
      </c>
      <c r="E171" s="50" t="s">
        <v>211</v>
      </c>
      <c r="F171" s="51"/>
      <c r="G171" t="s">
        <v>56</v>
      </c>
      <c r="H171" t="s">
        <v>84</v>
      </c>
      <c r="I171" t="s">
        <v>140</v>
      </c>
      <c r="O171">
        <v>1</v>
      </c>
      <c r="U171" s="52"/>
      <c r="V171" s="52">
        <v>1</v>
      </c>
    </row>
    <row r="172" spans="1:35" s="52" customFormat="1" x14ac:dyDescent="0.25">
      <c r="A172" s="51">
        <v>167</v>
      </c>
      <c r="B172" s="51"/>
      <c r="C172" s="51"/>
      <c r="D172" s="49"/>
      <c r="E172" s="51"/>
      <c r="F172" s="54" t="s">
        <v>170</v>
      </c>
      <c r="G172" s="52" t="s">
        <v>42</v>
      </c>
      <c r="H172" s="52" t="s">
        <v>45</v>
      </c>
      <c r="I172" s="52" t="s">
        <v>202</v>
      </c>
      <c r="J172" s="62"/>
      <c r="K172" s="62"/>
      <c r="L172" s="62"/>
      <c r="M172" s="62"/>
      <c r="N172" s="62"/>
      <c r="O172" s="62">
        <v>1</v>
      </c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>
        <v>1</v>
      </c>
      <c r="AI172" s="62" t="s">
        <v>212</v>
      </c>
    </row>
    <row r="173" spans="1:35" x14ac:dyDescent="0.25">
      <c r="A173" s="51">
        <v>168</v>
      </c>
      <c r="E173" s="51"/>
      <c r="F173" s="59" t="s">
        <v>180</v>
      </c>
      <c r="G173" s="52" t="s">
        <v>47</v>
      </c>
      <c r="H173" s="52" t="s">
        <v>127</v>
      </c>
      <c r="I173" s="52" t="s">
        <v>150</v>
      </c>
      <c r="O173">
        <v>1</v>
      </c>
      <c r="U173" s="52"/>
    </row>
    <row r="174" spans="1:35" s="52" customFormat="1" x14ac:dyDescent="0.25">
      <c r="A174" s="51">
        <v>169</v>
      </c>
      <c r="B174" s="51"/>
      <c r="C174" s="51"/>
      <c r="D174" s="49"/>
      <c r="E174" s="51"/>
      <c r="F174" s="54" t="s">
        <v>193</v>
      </c>
      <c r="G174" s="52" t="s">
        <v>42</v>
      </c>
      <c r="H174" s="52" t="s">
        <v>45</v>
      </c>
      <c r="I174" s="52" t="s">
        <v>213</v>
      </c>
      <c r="O174" s="52">
        <v>1</v>
      </c>
      <c r="W174" s="52">
        <v>1</v>
      </c>
    </row>
    <row r="175" spans="1:35" s="52" customFormat="1" x14ac:dyDescent="0.25">
      <c r="A175" s="51">
        <v>170</v>
      </c>
      <c r="B175" s="51"/>
      <c r="C175" s="51"/>
      <c r="D175" s="49"/>
      <c r="E175" s="51"/>
      <c r="F175" s="54" t="s">
        <v>195</v>
      </c>
      <c r="G175" s="52" t="s">
        <v>42</v>
      </c>
      <c r="H175" s="52" t="s">
        <v>45</v>
      </c>
      <c r="I175" s="52" t="s">
        <v>213</v>
      </c>
      <c r="O175" s="52">
        <v>1</v>
      </c>
      <c r="W175" s="52">
        <v>1</v>
      </c>
    </row>
    <row r="176" spans="1:35" s="52" customFormat="1" x14ac:dyDescent="0.25">
      <c r="A176" s="51">
        <v>171</v>
      </c>
      <c r="B176" s="51"/>
      <c r="C176" s="51"/>
      <c r="D176" s="49"/>
      <c r="E176" s="51"/>
      <c r="F176" s="51"/>
      <c r="G176" s="52" t="s">
        <v>42</v>
      </c>
      <c r="H176" s="52" t="s">
        <v>1</v>
      </c>
      <c r="I176" s="52" t="s">
        <v>213</v>
      </c>
      <c r="L176" s="52">
        <v>1</v>
      </c>
      <c r="T176" s="52" t="s">
        <v>166</v>
      </c>
      <c r="U176" s="52">
        <v>1</v>
      </c>
      <c r="AH176" s="52">
        <v>1</v>
      </c>
      <c r="AI176" s="52" t="s">
        <v>214</v>
      </c>
    </row>
    <row r="177" spans="1:35" s="52" customFormat="1" x14ac:dyDescent="0.25">
      <c r="A177" s="51">
        <v>172</v>
      </c>
      <c r="B177" s="51"/>
      <c r="C177" s="51"/>
      <c r="D177" s="49"/>
      <c r="E177" s="51"/>
      <c r="F177" s="54" t="s">
        <v>197</v>
      </c>
      <c r="G177" s="52" t="s">
        <v>42</v>
      </c>
      <c r="H177" s="52" t="s">
        <v>45</v>
      </c>
      <c r="I177" s="52" t="s">
        <v>215</v>
      </c>
      <c r="O177" s="52">
        <v>1</v>
      </c>
      <c r="W177" s="52">
        <v>1</v>
      </c>
    </row>
    <row r="178" spans="1:35" s="52" customFormat="1" x14ac:dyDescent="0.25">
      <c r="A178" s="51">
        <v>173</v>
      </c>
      <c r="B178" s="51"/>
      <c r="C178" s="51"/>
      <c r="D178" s="49"/>
      <c r="E178" s="51"/>
      <c r="F178" s="54" t="s">
        <v>205</v>
      </c>
      <c r="G178" s="52" t="s">
        <v>42</v>
      </c>
      <c r="H178" s="52" t="s">
        <v>45</v>
      </c>
      <c r="I178" s="52" t="s">
        <v>215</v>
      </c>
      <c r="O178" s="52">
        <v>1</v>
      </c>
      <c r="W178" s="52">
        <v>1</v>
      </c>
    </row>
    <row r="179" spans="1:35" s="52" customFormat="1" x14ac:dyDescent="0.25">
      <c r="A179" s="51">
        <v>174</v>
      </c>
      <c r="B179" s="51"/>
      <c r="C179" s="51"/>
      <c r="D179" s="49"/>
      <c r="E179" s="51"/>
      <c r="F179" s="51"/>
      <c r="G179" s="52" t="s">
        <v>42</v>
      </c>
      <c r="H179" s="52" t="s">
        <v>186</v>
      </c>
      <c r="I179" s="52" t="s">
        <v>215</v>
      </c>
      <c r="R179" s="52">
        <v>1</v>
      </c>
      <c r="X179" s="52">
        <v>1</v>
      </c>
    </row>
    <row r="180" spans="1:35" s="52" customFormat="1" x14ac:dyDescent="0.25">
      <c r="A180" s="51">
        <v>175</v>
      </c>
      <c r="B180" s="51"/>
      <c r="C180" s="51"/>
      <c r="D180" s="49"/>
      <c r="E180" s="51"/>
      <c r="F180" s="51"/>
      <c r="G180" s="52" t="s">
        <v>42</v>
      </c>
      <c r="H180" s="52" t="s">
        <v>1</v>
      </c>
      <c r="I180" s="52" t="s">
        <v>215</v>
      </c>
      <c r="L180" s="52">
        <v>1</v>
      </c>
      <c r="T180" s="52" t="s">
        <v>174</v>
      </c>
      <c r="U180" s="52">
        <v>1</v>
      </c>
      <c r="AH180" s="52">
        <v>1</v>
      </c>
    </row>
    <row r="181" spans="1:35" s="52" customFormat="1" x14ac:dyDescent="0.25">
      <c r="A181" s="51">
        <v>176</v>
      </c>
      <c r="B181" s="51"/>
      <c r="C181" s="51"/>
      <c r="D181" s="49"/>
      <c r="E181" s="51"/>
      <c r="F181" s="51"/>
      <c r="G181" s="52" t="s">
        <v>53</v>
      </c>
      <c r="H181" s="52" t="s">
        <v>141</v>
      </c>
      <c r="I181" s="52" t="s">
        <v>128</v>
      </c>
      <c r="K181" s="52">
        <v>1</v>
      </c>
      <c r="T181" s="52" t="s">
        <v>24</v>
      </c>
      <c r="U181" s="52">
        <v>3</v>
      </c>
      <c r="AD181" s="52">
        <v>1</v>
      </c>
      <c r="AH181" s="52">
        <v>1</v>
      </c>
    </row>
    <row r="182" spans="1:35" s="52" customFormat="1" x14ac:dyDescent="0.25">
      <c r="A182" s="51">
        <v>177</v>
      </c>
      <c r="B182" s="51"/>
      <c r="C182" s="51"/>
      <c r="D182" s="49"/>
      <c r="E182" s="51"/>
      <c r="F182" s="51"/>
      <c r="G182" s="52" t="s">
        <v>42</v>
      </c>
      <c r="H182" s="52" t="s">
        <v>141</v>
      </c>
      <c r="I182" s="52" t="s">
        <v>149</v>
      </c>
      <c r="K182" s="52">
        <v>1</v>
      </c>
      <c r="T182" s="52" t="s">
        <v>24</v>
      </c>
      <c r="U182" s="52">
        <v>3</v>
      </c>
      <c r="AH182" s="52">
        <v>1</v>
      </c>
    </row>
    <row r="183" spans="1:35" s="52" customFormat="1" x14ac:dyDescent="0.25">
      <c r="A183" s="51">
        <v>178</v>
      </c>
      <c r="B183" s="51"/>
      <c r="C183" s="51"/>
      <c r="D183" s="49"/>
      <c r="E183" s="51"/>
      <c r="F183" s="51"/>
      <c r="G183" s="52" t="s">
        <v>135</v>
      </c>
      <c r="H183" s="52" t="s">
        <v>165</v>
      </c>
      <c r="I183" s="52" t="s">
        <v>190</v>
      </c>
      <c r="L183" s="52">
        <v>1</v>
      </c>
      <c r="T183" s="52" t="s">
        <v>153</v>
      </c>
      <c r="U183" s="52">
        <v>1</v>
      </c>
      <c r="AH183" s="52">
        <v>1</v>
      </c>
      <c r="AI183" s="52" t="s">
        <v>216</v>
      </c>
    </row>
    <row r="184" spans="1:35" s="52" customFormat="1" x14ac:dyDescent="0.25">
      <c r="A184" s="51">
        <v>179</v>
      </c>
      <c r="B184" s="51"/>
      <c r="C184" s="51"/>
      <c r="D184" s="49"/>
      <c r="E184" s="51"/>
      <c r="F184" s="51"/>
      <c r="G184" s="52" t="s">
        <v>60</v>
      </c>
      <c r="H184" s="52" t="s">
        <v>141</v>
      </c>
      <c r="I184" s="52" t="s">
        <v>217</v>
      </c>
      <c r="K184" s="52">
        <v>1</v>
      </c>
      <c r="T184" s="52" t="s">
        <v>24</v>
      </c>
      <c r="U184" s="52">
        <v>3</v>
      </c>
      <c r="AC184" s="52">
        <v>1</v>
      </c>
      <c r="AH184" s="52">
        <v>1</v>
      </c>
    </row>
    <row r="185" spans="1:35" s="52" customFormat="1" x14ac:dyDescent="0.25">
      <c r="A185" s="51">
        <v>180</v>
      </c>
      <c r="B185" s="51"/>
      <c r="C185" s="51"/>
      <c r="D185" s="49"/>
      <c r="E185" s="51"/>
      <c r="F185" s="54" t="s">
        <v>207</v>
      </c>
      <c r="G185" s="52" t="s">
        <v>135</v>
      </c>
      <c r="H185" s="52" t="s">
        <v>45</v>
      </c>
      <c r="I185" s="52" t="s">
        <v>218</v>
      </c>
      <c r="O185" s="52">
        <v>1</v>
      </c>
      <c r="W185" s="52">
        <v>1</v>
      </c>
    </row>
    <row r="186" spans="1:35" x14ac:dyDescent="0.25">
      <c r="A186" s="51">
        <v>181</v>
      </c>
      <c r="E186" s="51"/>
      <c r="F186" s="54" t="s">
        <v>210</v>
      </c>
      <c r="G186" t="s">
        <v>135</v>
      </c>
      <c r="H186" s="52" t="s">
        <v>45</v>
      </c>
      <c r="I186" t="s">
        <v>218</v>
      </c>
      <c r="O186">
        <v>1</v>
      </c>
      <c r="U186" s="52"/>
      <c r="W186" s="52">
        <v>1</v>
      </c>
    </row>
    <row r="187" spans="1:35" x14ac:dyDescent="0.25">
      <c r="A187" s="51">
        <v>182</v>
      </c>
      <c r="E187" s="50" t="s">
        <v>219</v>
      </c>
      <c r="F187" s="51"/>
      <c r="G187" t="s">
        <v>60</v>
      </c>
      <c r="H187" s="52" t="s">
        <v>45</v>
      </c>
      <c r="I187" t="s">
        <v>220</v>
      </c>
      <c r="O187">
        <v>1</v>
      </c>
      <c r="U187" s="52"/>
      <c r="W187" s="52">
        <v>1</v>
      </c>
      <c r="AI187" s="52" t="s">
        <v>221</v>
      </c>
    </row>
    <row r="188" spans="1:35" s="52" customFormat="1" x14ac:dyDescent="0.25">
      <c r="A188" s="51">
        <v>183</v>
      </c>
      <c r="B188" s="51"/>
      <c r="C188" s="51"/>
      <c r="D188" s="49"/>
      <c r="E188" s="51"/>
      <c r="F188" s="51"/>
      <c r="G188" s="52" t="s">
        <v>60</v>
      </c>
      <c r="H188" s="52" t="s">
        <v>222</v>
      </c>
      <c r="I188" s="52" t="s">
        <v>223</v>
      </c>
      <c r="J188" s="52">
        <v>1</v>
      </c>
      <c r="T188" s="52" t="s">
        <v>224</v>
      </c>
      <c r="U188" s="52">
        <v>3</v>
      </c>
      <c r="AC188" s="52">
        <v>1</v>
      </c>
      <c r="AH188" s="52">
        <v>1</v>
      </c>
    </row>
    <row r="189" spans="1:35" x14ac:dyDescent="0.25">
      <c r="A189" s="51">
        <v>184</v>
      </c>
      <c r="E189" s="51"/>
      <c r="F189" s="51"/>
      <c r="G189" t="s">
        <v>56</v>
      </c>
      <c r="H189" t="s">
        <v>222</v>
      </c>
      <c r="I189" t="s">
        <v>225</v>
      </c>
      <c r="K189">
        <v>1</v>
      </c>
      <c r="T189" t="s">
        <v>224</v>
      </c>
      <c r="U189" s="60">
        <v>5</v>
      </c>
      <c r="AH189" s="57">
        <v>1</v>
      </c>
    </row>
    <row r="190" spans="1:35" x14ac:dyDescent="0.25">
      <c r="A190" s="51">
        <v>185</v>
      </c>
      <c r="E190" s="51"/>
      <c r="F190" s="51"/>
      <c r="G190" t="s">
        <v>135</v>
      </c>
      <c r="H190" t="s">
        <v>226</v>
      </c>
      <c r="I190" t="s">
        <v>227</v>
      </c>
      <c r="J190">
        <v>1</v>
      </c>
      <c r="T190" t="s">
        <v>153</v>
      </c>
      <c r="U190" s="52">
        <v>3</v>
      </c>
      <c r="AH190" s="52">
        <v>0</v>
      </c>
    </row>
    <row r="191" spans="1:35" x14ac:dyDescent="0.25">
      <c r="A191" s="51">
        <v>186</v>
      </c>
      <c r="D191" s="55">
        <v>27</v>
      </c>
      <c r="E191" s="56"/>
      <c r="F191" s="56"/>
      <c r="G191" t="s">
        <v>60</v>
      </c>
      <c r="H191" t="s">
        <v>3</v>
      </c>
      <c r="I191" t="s">
        <v>223</v>
      </c>
      <c r="O191">
        <v>1</v>
      </c>
      <c r="U191" s="52"/>
      <c r="V191" s="52">
        <v>1</v>
      </c>
      <c r="AB191" s="52">
        <v>1</v>
      </c>
      <c r="AF191" s="52">
        <v>1</v>
      </c>
      <c r="AG191" s="52">
        <v>1</v>
      </c>
    </row>
    <row r="192" spans="1:35" x14ac:dyDescent="0.25">
      <c r="A192" s="51">
        <v>187</v>
      </c>
      <c r="E192" s="50" t="s">
        <v>228</v>
      </c>
      <c r="F192" s="51"/>
      <c r="G192" t="s">
        <v>135</v>
      </c>
      <c r="H192" t="s">
        <v>34</v>
      </c>
      <c r="I192" t="s">
        <v>229</v>
      </c>
      <c r="O192">
        <v>1</v>
      </c>
      <c r="U192" s="52"/>
      <c r="V192" s="52">
        <v>1</v>
      </c>
      <c r="AF192" s="52">
        <v>1</v>
      </c>
    </row>
    <row r="193" spans="1:35" x14ac:dyDescent="0.25">
      <c r="A193" s="51">
        <v>188</v>
      </c>
      <c r="E193" s="51"/>
      <c r="G193" t="s">
        <v>135</v>
      </c>
      <c r="H193" t="s">
        <v>34</v>
      </c>
      <c r="I193" t="s">
        <v>230</v>
      </c>
      <c r="O193">
        <v>1</v>
      </c>
      <c r="U193" s="52"/>
      <c r="V193" s="52">
        <v>1</v>
      </c>
      <c r="AF193" s="52">
        <v>1</v>
      </c>
    </row>
    <row r="194" spans="1:35" x14ac:dyDescent="0.25">
      <c r="A194" s="51">
        <v>189</v>
      </c>
      <c r="E194" s="51"/>
      <c r="F194" s="51"/>
      <c r="G194" t="s">
        <v>65</v>
      </c>
      <c r="H194" t="s">
        <v>141</v>
      </c>
      <c r="I194" t="s">
        <v>231</v>
      </c>
      <c r="K194">
        <v>1</v>
      </c>
      <c r="T194" t="s">
        <v>24</v>
      </c>
      <c r="U194" s="52">
        <v>5</v>
      </c>
      <c r="AF194" s="52">
        <v>1</v>
      </c>
      <c r="AH194" s="52">
        <v>1</v>
      </c>
    </row>
    <row r="195" spans="1:35" x14ac:dyDescent="0.25">
      <c r="A195" s="51">
        <v>190</v>
      </c>
      <c r="E195" s="51"/>
      <c r="F195" s="51"/>
      <c r="G195" t="s">
        <v>135</v>
      </c>
      <c r="H195" t="s">
        <v>165</v>
      </c>
      <c r="I195" t="s">
        <v>232</v>
      </c>
      <c r="J195">
        <v>1</v>
      </c>
      <c r="T195" t="s">
        <v>153</v>
      </c>
      <c r="U195" s="52">
        <v>3</v>
      </c>
      <c r="AH195" s="52">
        <v>0</v>
      </c>
    </row>
    <row r="196" spans="1:35" s="52" customFormat="1" x14ac:dyDescent="0.25">
      <c r="A196" s="51">
        <v>191</v>
      </c>
      <c r="B196" s="51"/>
      <c r="C196" s="51"/>
      <c r="D196" s="49"/>
      <c r="E196" s="51"/>
      <c r="F196" s="51"/>
      <c r="G196" s="52" t="s">
        <v>135</v>
      </c>
      <c r="H196" s="52" t="s">
        <v>141</v>
      </c>
      <c r="I196" s="52" t="s">
        <v>233</v>
      </c>
      <c r="J196" s="52">
        <v>1</v>
      </c>
      <c r="T196" s="52" t="s">
        <v>24</v>
      </c>
      <c r="U196" s="52">
        <v>3</v>
      </c>
      <c r="AH196" s="52">
        <v>1</v>
      </c>
    </row>
    <row r="197" spans="1:35" x14ac:dyDescent="0.25">
      <c r="A197" s="59">
        <v>192</v>
      </c>
      <c r="E197" s="51"/>
      <c r="F197" s="51"/>
      <c r="G197" t="s">
        <v>120</v>
      </c>
      <c r="H197" t="s">
        <v>186</v>
      </c>
      <c r="I197" t="s">
        <v>121</v>
      </c>
      <c r="R197" s="52">
        <v>1</v>
      </c>
      <c r="U197" s="52"/>
    </row>
    <row r="198" spans="1:35" x14ac:dyDescent="0.25">
      <c r="A198" s="51">
        <v>193</v>
      </c>
      <c r="E198" s="51"/>
      <c r="F198" s="51"/>
      <c r="G198" t="s">
        <v>120</v>
      </c>
      <c r="H198" t="s">
        <v>1</v>
      </c>
      <c r="I198" t="s">
        <v>121</v>
      </c>
      <c r="K198">
        <v>1</v>
      </c>
      <c r="T198" t="s">
        <v>166</v>
      </c>
      <c r="U198" s="52">
        <v>3</v>
      </c>
      <c r="AH198" s="52">
        <v>1</v>
      </c>
    </row>
    <row r="199" spans="1:35" x14ac:dyDescent="0.25">
      <c r="A199" s="51">
        <v>194</v>
      </c>
      <c r="E199" s="51"/>
      <c r="F199" s="51"/>
      <c r="G199" t="s">
        <v>120</v>
      </c>
      <c r="H199" t="s">
        <v>165</v>
      </c>
      <c r="I199" t="s">
        <v>121</v>
      </c>
      <c r="L199">
        <v>1</v>
      </c>
      <c r="T199" t="s">
        <v>166</v>
      </c>
      <c r="U199" s="52">
        <v>3</v>
      </c>
      <c r="AH199" s="52">
        <v>0</v>
      </c>
      <c r="AI199" s="52" t="s">
        <v>234</v>
      </c>
    </row>
    <row r="200" spans="1:35" x14ac:dyDescent="0.25">
      <c r="A200" s="51">
        <v>195</v>
      </c>
      <c r="E200" s="51"/>
      <c r="F200" s="51"/>
      <c r="G200" t="s">
        <v>135</v>
      </c>
      <c r="H200" t="s">
        <v>235</v>
      </c>
      <c r="I200" t="s">
        <v>164</v>
      </c>
      <c r="L200">
        <v>1</v>
      </c>
      <c r="T200" t="s">
        <v>153</v>
      </c>
      <c r="U200" s="52">
        <v>1</v>
      </c>
      <c r="AH200" s="52">
        <v>0</v>
      </c>
    </row>
    <row r="201" spans="1:35" x14ac:dyDescent="0.25">
      <c r="A201" s="51">
        <v>196</v>
      </c>
      <c r="E201" s="51"/>
      <c r="F201" s="51"/>
      <c r="G201" t="s">
        <v>135</v>
      </c>
      <c r="H201" t="s">
        <v>165</v>
      </c>
      <c r="I201" t="s">
        <v>162</v>
      </c>
      <c r="L201">
        <v>1</v>
      </c>
      <c r="T201" t="s">
        <v>166</v>
      </c>
      <c r="U201" s="52">
        <v>1</v>
      </c>
      <c r="AH201" s="52">
        <v>1</v>
      </c>
    </row>
    <row r="202" spans="1:35" x14ac:dyDescent="0.25">
      <c r="A202" s="51">
        <v>197</v>
      </c>
      <c r="E202" s="51"/>
      <c r="F202" s="51"/>
      <c r="G202" t="s">
        <v>65</v>
      </c>
      <c r="H202" t="s">
        <v>165</v>
      </c>
      <c r="I202" t="s">
        <v>177</v>
      </c>
      <c r="L202">
        <v>1</v>
      </c>
      <c r="T202" t="s">
        <v>166</v>
      </c>
      <c r="U202" s="52">
        <v>1</v>
      </c>
      <c r="AH202" s="52">
        <v>1</v>
      </c>
    </row>
    <row r="203" spans="1:35" x14ac:dyDescent="0.25">
      <c r="A203" s="51">
        <v>198</v>
      </c>
      <c r="E203" s="51"/>
      <c r="F203" s="51"/>
      <c r="G203" t="s">
        <v>135</v>
      </c>
      <c r="H203" t="s">
        <v>165</v>
      </c>
      <c r="I203" t="s">
        <v>236</v>
      </c>
      <c r="J203">
        <v>1</v>
      </c>
      <c r="T203" t="s">
        <v>24</v>
      </c>
      <c r="U203" s="52">
        <v>3</v>
      </c>
      <c r="AH203" s="52">
        <v>0</v>
      </c>
    </row>
    <row r="204" spans="1:35" x14ac:dyDescent="0.25">
      <c r="A204" s="51">
        <v>199</v>
      </c>
      <c r="E204" s="51"/>
      <c r="F204" s="51"/>
      <c r="G204" t="s">
        <v>135</v>
      </c>
      <c r="H204" t="s">
        <v>165</v>
      </c>
      <c r="I204" t="s">
        <v>237</v>
      </c>
      <c r="L204">
        <v>1</v>
      </c>
      <c r="T204" t="s">
        <v>166</v>
      </c>
      <c r="U204" s="52">
        <v>1</v>
      </c>
      <c r="AH204" s="52">
        <v>1</v>
      </c>
    </row>
    <row r="205" spans="1:35" x14ac:dyDescent="0.25">
      <c r="A205" s="51">
        <v>200</v>
      </c>
      <c r="E205" s="50" t="s">
        <v>238</v>
      </c>
      <c r="F205" s="51"/>
      <c r="G205" t="s">
        <v>135</v>
      </c>
      <c r="H205" s="52" t="s">
        <v>45</v>
      </c>
      <c r="I205" t="s">
        <v>232</v>
      </c>
      <c r="O205">
        <v>1</v>
      </c>
      <c r="U205" s="52"/>
      <c r="W205" s="52">
        <v>1</v>
      </c>
    </row>
    <row r="206" spans="1:35" x14ac:dyDescent="0.25">
      <c r="A206" s="51">
        <v>201</v>
      </c>
      <c r="E206" s="50" t="s">
        <v>239</v>
      </c>
      <c r="F206" s="51"/>
      <c r="G206" t="s">
        <v>135</v>
      </c>
      <c r="H206" s="52" t="s">
        <v>45</v>
      </c>
      <c r="I206" t="s">
        <v>232</v>
      </c>
      <c r="O206">
        <v>1</v>
      </c>
      <c r="U206" s="52"/>
      <c r="W206" s="52">
        <v>1</v>
      </c>
    </row>
    <row r="207" spans="1:35" x14ac:dyDescent="0.25">
      <c r="A207" s="51">
        <v>202</v>
      </c>
      <c r="D207" s="55">
        <v>28</v>
      </c>
      <c r="E207" s="56"/>
      <c r="F207" s="56"/>
      <c r="G207" t="s">
        <v>135</v>
      </c>
      <c r="H207" t="s">
        <v>50</v>
      </c>
      <c r="I207" t="s">
        <v>240</v>
      </c>
      <c r="O207">
        <v>1</v>
      </c>
      <c r="U207" s="52"/>
      <c r="W207" s="52">
        <v>1</v>
      </c>
      <c r="AB207" s="52">
        <v>5</v>
      </c>
      <c r="AC207" s="52">
        <v>4</v>
      </c>
    </row>
    <row r="208" spans="1:35" x14ac:dyDescent="0.25">
      <c r="A208" s="51">
        <v>203</v>
      </c>
      <c r="E208" s="51"/>
      <c r="F208" s="51"/>
      <c r="G208" t="s">
        <v>65</v>
      </c>
      <c r="H208" t="s">
        <v>1</v>
      </c>
      <c r="I208" t="s">
        <v>184</v>
      </c>
      <c r="L208">
        <v>1</v>
      </c>
      <c r="T208" t="s">
        <v>166</v>
      </c>
      <c r="U208" s="52">
        <v>1</v>
      </c>
      <c r="AH208" s="52">
        <v>1</v>
      </c>
    </row>
    <row r="209" spans="1:35" x14ac:dyDescent="0.25">
      <c r="A209" s="51">
        <v>204</v>
      </c>
      <c r="E209" s="51"/>
      <c r="F209" s="51"/>
      <c r="G209" t="s">
        <v>135</v>
      </c>
      <c r="H209" t="s">
        <v>241</v>
      </c>
      <c r="I209" t="s">
        <v>242</v>
      </c>
      <c r="M209">
        <v>1</v>
      </c>
      <c r="T209" t="s">
        <v>153</v>
      </c>
      <c r="U209" s="52">
        <v>3</v>
      </c>
      <c r="AC209" s="52">
        <v>1</v>
      </c>
      <c r="AH209" s="52">
        <v>1</v>
      </c>
    </row>
    <row r="210" spans="1:35" x14ac:dyDescent="0.25">
      <c r="A210" s="51">
        <v>205</v>
      </c>
      <c r="D210" s="49"/>
      <c r="E210" s="51"/>
      <c r="F210" s="51"/>
      <c r="G210" t="s">
        <v>135</v>
      </c>
      <c r="H210" t="s">
        <v>165</v>
      </c>
      <c r="I210" t="s">
        <v>242</v>
      </c>
      <c r="M210">
        <v>1</v>
      </c>
      <c r="T210" t="s">
        <v>153</v>
      </c>
      <c r="U210" s="52">
        <v>3</v>
      </c>
      <c r="AH210" s="52">
        <v>1</v>
      </c>
    </row>
    <row r="211" spans="1:35" x14ac:dyDescent="0.25">
      <c r="A211" s="51">
        <v>206</v>
      </c>
      <c r="D211" s="49"/>
      <c r="E211" s="51"/>
      <c r="F211" s="51"/>
      <c r="G211" t="s">
        <v>53</v>
      </c>
      <c r="H211" t="s">
        <v>165</v>
      </c>
      <c r="I211" t="s">
        <v>189</v>
      </c>
      <c r="M211">
        <v>1</v>
      </c>
      <c r="T211" t="s">
        <v>166</v>
      </c>
      <c r="U211" s="52">
        <v>3</v>
      </c>
      <c r="AH211" s="52">
        <v>0</v>
      </c>
    </row>
    <row r="212" spans="1:35" x14ac:dyDescent="0.25">
      <c r="A212" s="51">
        <v>207</v>
      </c>
      <c r="D212" s="49"/>
      <c r="E212" s="51"/>
      <c r="F212" s="51"/>
      <c r="G212" t="s">
        <v>53</v>
      </c>
      <c r="H212" t="s">
        <v>186</v>
      </c>
      <c r="I212" t="s">
        <v>189</v>
      </c>
      <c r="R212" s="52">
        <v>1</v>
      </c>
      <c r="U212" s="52"/>
      <c r="X212" s="52">
        <v>1</v>
      </c>
    </row>
    <row r="213" spans="1:35" x14ac:dyDescent="0.25">
      <c r="A213" s="51">
        <v>208</v>
      </c>
      <c r="D213" s="49"/>
      <c r="E213" s="51"/>
      <c r="F213" s="54" t="s">
        <v>211</v>
      </c>
      <c r="G213" t="s">
        <v>53</v>
      </c>
      <c r="H213" s="52" t="s">
        <v>45</v>
      </c>
      <c r="I213" t="s">
        <v>189</v>
      </c>
      <c r="O213">
        <v>1</v>
      </c>
      <c r="U213" s="52"/>
      <c r="W213" s="52">
        <v>1</v>
      </c>
    </row>
    <row r="214" spans="1:35" x14ac:dyDescent="0.25">
      <c r="A214" s="51">
        <v>209</v>
      </c>
      <c r="D214" s="49"/>
      <c r="E214" s="51"/>
      <c r="F214" s="54" t="s">
        <v>219</v>
      </c>
      <c r="G214" t="s">
        <v>53</v>
      </c>
      <c r="H214" s="52" t="s">
        <v>45</v>
      </c>
      <c r="I214" t="s">
        <v>189</v>
      </c>
      <c r="O214">
        <v>1</v>
      </c>
      <c r="U214" s="52"/>
      <c r="W214" s="52">
        <v>1</v>
      </c>
    </row>
    <row r="215" spans="1:35" x14ac:dyDescent="0.25">
      <c r="A215" s="51">
        <v>210</v>
      </c>
      <c r="D215" s="49"/>
      <c r="E215" s="51"/>
      <c r="F215" s="51"/>
      <c r="G215" t="s">
        <v>78</v>
      </c>
      <c r="H215" t="s">
        <v>165</v>
      </c>
      <c r="I215" t="s">
        <v>243</v>
      </c>
      <c r="L215">
        <v>1</v>
      </c>
      <c r="T215" t="s">
        <v>174</v>
      </c>
      <c r="U215" s="52">
        <v>1</v>
      </c>
      <c r="AH215" s="52">
        <v>1</v>
      </c>
    </row>
    <row r="216" spans="1:35" x14ac:dyDescent="0.25">
      <c r="A216" s="63">
        <v>211</v>
      </c>
      <c r="B216" s="48"/>
      <c r="C216" s="48"/>
      <c r="D216" s="49"/>
      <c r="E216" s="51"/>
      <c r="F216" s="51"/>
      <c r="G216" t="s">
        <v>88</v>
      </c>
      <c r="H216" t="s">
        <v>244</v>
      </c>
      <c r="I216" t="s">
        <v>245</v>
      </c>
      <c r="L216">
        <v>1</v>
      </c>
      <c r="U216" s="52"/>
      <c r="AH216" s="52">
        <v>1</v>
      </c>
      <c r="AI216" s="52" t="s">
        <v>246</v>
      </c>
    </row>
    <row r="217" spans="1:35" x14ac:dyDescent="0.25">
      <c r="A217" s="51">
        <v>212</v>
      </c>
      <c r="D217" s="49"/>
      <c r="E217" s="51"/>
      <c r="F217" s="51"/>
      <c r="G217" t="s">
        <v>88</v>
      </c>
      <c r="H217" t="s">
        <v>165</v>
      </c>
      <c r="I217" t="s">
        <v>247</v>
      </c>
      <c r="L217">
        <v>1</v>
      </c>
      <c r="T217" t="s">
        <v>166</v>
      </c>
      <c r="U217" s="52">
        <v>1</v>
      </c>
      <c r="AH217" s="52">
        <v>1</v>
      </c>
      <c r="AI217" s="52" t="s">
        <v>248</v>
      </c>
    </row>
    <row r="218" spans="1:35" x14ac:dyDescent="0.25">
      <c r="A218" s="51">
        <v>213</v>
      </c>
      <c r="D218" s="49"/>
      <c r="E218" s="51"/>
      <c r="F218" s="51"/>
      <c r="G218" t="s">
        <v>88</v>
      </c>
      <c r="H218" t="s">
        <v>165</v>
      </c>
      <c r="I218" t="s">
        <v>249</v>
      </c>
      <c r="L218">
        <v>1</v>
      </c>
      <c r="T218" t="s">
        <v>174</v>
      </c>
      <c r="U218" s="52">
        <v>1</v>
      </c>
      <c r="AH218" s="52">
        <v>1</v>
      </c>
    </row>
    <row r="219" spans="1:35" x14ac:dyDescent="0.25">
      <c r="A219" s="51">
        <v>214</v>
      </c>
      <c r="D219" s="49"/>
      <c r="E219" s="51"/>
      <c r="F219" s="51"/>
      <c r="G219" t="s">
        <v>88</v>
      </c>
      <c r="H219" t="s">
        <v>250</v>
      </c>
      <c r="I219" t="s">
        <v>251</v>
      </c>
      <c r="Q219" s="60">
        <v>1</v>
      </c>
      <c r="U219" s="52"/>
      <c r="AI219" s="52" t="s">
        <v>252</v>
      </c>
    </row>
    <row r="220" spans="1:35" x14ac:dyDescent="0.25">
      <c r="A220" s="51">
        <v>215</v>
      </c>
      <c r="D220" s="49"/>
      <c r="E220" s="51"/>
      <c r="F220" s="51"/>
      <c r="G220" t="s">
        <v>88</v>
      </c>
      <c r="H220" t="s">
        <v>21</v>
      </c>
      <c r="I220" t="s">
        <v>253</v>
      </c>
      <c r="Q220" s="52">
        <v>1</v>
      </c>
      <c r="U220" s="52"/>
      <c r="AI220" s="52" t="s">
        <v>252</v>
      </c>
    </row>
    <row r="221" spans="1:35" x14ac:dyDescent="0.25">
      <c r="A221" s="51">
        <v>216</v>
      </c>
      <c r="D221" s="49"/>
      <c r="E221" s="51"/>
      <c r="F221" s="51"/>
      <c r="G221" t="s">
        <v>88</v>
      </c>
      <c r="H221" t="s">
        <v>250</v>
      </c>
      <c r="I221" t="s">
        <v>251</v>
      </c>
      <c r="Q221" s="60">
        <v>1</v>
      </c>
      <c r="U221" s="52"/>
      <c r="AI221" s="52" t="s">
        <v>252</v>
      </c>
    </row>
    <row r="222" spans="1:35" x14ac:dyDescent="0.25">
      <c r="A222" s="51">
        <v>217</v>
      </c>
      <c r="D222" s="49"/>
      <c r="E222" s="51"/>
      <c r="F222" s="51"/>
      <c r="G222" t="s">
        <v>115</v>
      </c>
      <c r="H222" t="s">
        <v>165</v>
      </c>
      <c r="I222" t="s">
        <v>254</v>
      </c>
      <c r="L222">
        <v>1</v>
      </c>
      <c r="T222" t="s">
        <v>255</v>
      </c>
      <c r="U222" s="52">
        <v>1</v>
      </c>
      <c r="AH222" s="52">
        <v>1</v>
      </c>
    </row>
    <row r="223" spans="1:35" x14ac:dyDescent="0.25">
      <c r="A223" s="51">
        <v>218</v>
      </c>
      <c r="D223" s="49"/>
      <c r="E223" s="51"/>
      <c r="F223" s="51"/>
      <c r="G223" t="s">
        <v>115</v>
      </c>
      <c r="H223" t="s">
        <v>165</v>
      </c>
      <c r="I223" t="s">
        <v>86</v>
      </c>
      <c r="M223">
        <v>1</v>
      </c>
      <c r="T223" t="s">
        <v>255</v>
      </c>
      <c r="U223" s="52">
        <v>3</v>
      </c>
      <c r="AH223" s="52">
        <v>1</v>
      </c>
    </row>
    <row r="224" spans="1:35" x14ac:dyDescent="0.25">
      <c r="A224" s="51">
        <v>219</v>
      </c>
      <c r="D224" s="49"/>
      <c r="E224" s="51"/>
      <c r="F224" s="51"/>
      <c r="G224" t="s">
        <v>115</v>
      </c>
      <c r="H224" t="s">
        <v>165</v>
      </c>
      <c r="I224" t="s">
        <v>256</v>
      </c>
      <c r="L224">
        <v>1</v>
      </c>
      <c r="T224" t="s">
        <v>255</v>
      </c>
      <c r="U224" s="52">
        <v>1</v>
      </c>
      <c r="AH224" s="52">
        <v>1</v>
      </c>
    </row>
    <row r="225" spans="1:34" x14ac:dyDescent="0.25">
      <c r="A225" s="51">
        <v>220</v>
      </c>
      <c r="D225" s="49"/>
      <c r="E225" s="51"/>
      <c r="F225" s="51"/>
      <c r="G225" t="s">
        <v>115</v>
      </c>
      <c r="H225" t="s">
        <v>165</v>
      </c>
      <c r="I225" t="s">
        <v>257</v>
      </c>
      <c r="L225">
        <v>1</v>
      </c>
      <c r="T225" t="s">
        <v>258</v>
      </c>
      <c r="U225" s="52">
        <v>1</v>
      </c>
      <c r="AH225" s="52">
        <v>1</v>
      </c>
    </row>
    <row r="226" spans="1:34" s="52" customFormat="1" x14ac:dyDescent="0.25">
      <c r="A226" s="51">
        <v>221</v>
      </c>
      <c r="B226" s="51"/>
      <c r="C226" s="51"/>
      <c r="D226" s="49"/>
      <c r="E226" s="51"/>
      <c r="F226" s="51"/>
      <c r="G226" t="s">
        <v>115</v>
      </c>
      <c r="H226" t="s">
        <v>1</v>
      </c>
      <c r="I226" t="s">
        <v>259</v>
      </c>
      <c r="J226"/>
      <c r="K226"/>
      <c r="L226">
        <v>1</v>
      </c>
      <c r="M226"/>
      <c r="N226"/>
      <c r="O226"/>
      <c r="T226" t="s">
        <v>258</v>
      </c>
      <c r="U226" s="52">
        <v>1</v>
      </c>
      <c r="AH226" s="52">
        <v>1</v>
      </c>
    </row>
    <row r="227" spans="1:34" s="52" customFormat="1" x14ac:dyDescent="0.25">
      <c r="A227" s="51">
        <v>222</v>
      </c>
      <c r="B227" s="51"/>
      <c r="C227" s="51"/>
      <c r="D227" s="49"/>
      <c r="E227" s="51"/>
      <c r="F227" s="51"/>
      <c r="G227" t="s">
        <v>115</v>
      </c>
      <c r="H227" t="s">
        <v>1</v>
      </c>
      <c r="I227" t="s">
        <v>116</v>
      </c>
      <c r="J227"/>
      <c r="K227"/>
      <c r="L227">
        <v>1</v>
      </c>
      <c r="M227"/>
      <c r="N227"/>
      <c r="O227"/>
      <c r="T227" t="s">
        <v>255</v>
      </c>
      <c r="U227" s="52">
        <v>1</v>
      </c>
      <c r="AH227" s="52">
        <v>1</v>
      </c>
    </row>
    <row r="228" spans="1:34" s="52" customFormat="1" x14ac:dyDescent="0.25">
      <c r="A228" s="51">
        <v>223</v>
      </c>
      <c r="B228" s="51"/>
      <c r="C228" s="51"/>
      <c r="D228" s="49"/>
      <c r="E228" s="51"/>
      <c r="F228" s="51"/>
      <c r="G228" t="s">
        <v>109</v>
      </c>
      <c r="H228" t="s">
        <v>165</v>
      </c>
      <c r="I228" t="s">
        <v>260</v>
      </c>
      <c r="J228"/>
      <c r="K228"/>
      <c r="L228"/>
      <c r="M228">
        <v>1</v>
      </c>
      <c r="N228"/>
      <c r="O228"/>
      <c r="T228" t="s">
        <v>255</v>
      </c>
      <c r="U228" s="52">
        <v>3</v>
      </c>
      <c r="AH228" s="52">
        <v>1</v>
      </c>
    </row>
    <row r="229" spans="1:34" s="52" customFormat="1" x14ac:dyDescent="0.25">
      <c r="A229" s="51">
        <v>224</v>
      </c>
      <c r="B229" s="51"/>
      <c r="C229" s="51"/>
      <c r="D229" s="49"/>
      <c r="E229" s="51"/>
      <c r="F229" s="54" t="s">
        <v>228</v>
      </c>
      <c r="G229" t="s">
        <v>115</v>
      </c>
      <c r="H229" s="52" t="s">
        <v>45</v>
      </c>
      <c r="I229" t="s">
        <v>256</v>
      </c>
      <c r="J229"/>
      <c r="K229"/>
      <c r="L229"/>
      <c r="M229"/>
      <c r="N229"/>
      <c r="O229">
        <v>1</v>
      </c>
      <c r="T229"/>
      <c r="W229" s="52">
        <v>1</v>
      </c>
    </row>
    <row r="230" spans="1:34" s="52" customFormat="1" x14ac:dyDescent="0.25">
      <c r="A230" s="51">
        <v>225</v>
      </c>
      <c r="B230" s="51"/>
      <c r="C230" s="51"/>
      <c r="D230" s="49"/>
      <c r="E230" s="51"/>
      <c r="F230" s="54" t="s">
        <v>238</v>
      </c>
      <c r="G230" t="s">
        <v>115</v>
      </c>
      <c r="H230" s="52" t="s">
        <v>45</v>
      </c>
      <c r="I230" t="s">
        <v>86</v>
      </c>
      <c r="J230"/>
      <c r="K230"/>
      <c r="L230"/>
      <c r="M230"/>
      <c r="N230"/>
      <c r="O230">
        <v>1</v>
      </c>
      <c r="T230"/>
      <c r="W230" s="52">
        <v>1</v>
      </c>
    </row>
    <row r="231" spans="1:34" s="52" customFormat="1" x14ac:dyDescent="0.25">
      <c r="A231" s="51">
        <v>226</v>
      </c>
      <c r="B231" s="51"/>
      <c r="C231" s="51"/>
      <c r="D231" s="49"/>
      <c r="E231" s="51"/>
      <c r="F231" s="54" t="s">
        <v>239</v>
      </c>
      <c r="G231" t="s">
        <v>115</v>
      </c>
      <c r="H231" s="52" t="s">
        <v>45</v>
      </c>
      <c r="I231" t="s">
        <v>86</v>
      </c>
      <c r="J231"/>
      <c r="K231"/>
      <c r="L231"/>
      <c r="M231"/>
      <c r="N231"/>
      <c r="O231">
        <v>1</v>
      </c>
      <c r="T231"/>
      <c r="W231" s="52">
        <v>1</v>
      </c>
    </row>
    <row r="232" spans="1:34" s="52" customFormat="1" x14ac:dyDescent="0.25">
      <c r="A232" s="51">
        <v>227</v>
      </c>
      <c r="B232" s="51"/>
      <c r="C232" s="51"/>
      <c r="D232" s="49"/>
      <c r="E232" s="51"/>
      <c r="F232" s="51"/>
      <c r="G232" t="s">
        <v>104</v>
      </c>
      <c r="H232" t="s">
        <v>261</v>
      </c>
      <c r="I232" t="s">
        <v>262</v>
      </c>
      <c r="J232">
        <v>1</v>
      </c>
      <c r="K232"/>
      <c r="L232"/>
      <c r="M232"/>
      <c r="N232"/>
      <c r="O232"/>
      <c r="T232" t="s">
        <v>224</v>
      </c>
      <c r="U232" s="60">
        <v>1</v>
      </c>
      <c r="AC232" s="52">
        <v>1</v>
      </c>
      <c r="AH232" s="52">
        <v>1</v>
      </c>
    </row>
    <row r="233" spans="1:34" s="52" customFormat="1" x14ac:dyDescent="0.25">
      <c r="A233" s="51">
        <v>228</v>
      </c>
      <c r="B233" s="51"/>
      <c r="C233" s="51"/>
      <c r="D233" s="49"/>
      <c r="E233" s="51"/>
      <c r="F233" s="51"/>
      <c r="G233" s="52" t="s">
        <v>115</v>
      </c>
      <c r="H233" s="52" t="s">
        <v>165</v>
      </c>
      <c r="I233" s="52" t="s">
        <v>213</v>
      </c>
      <c r="L233" s="52">
        <v>1</v>
      </c>
      <c r="T233" s="52" t="s">
        <v>255</v>
      </c>
      <c r="U233" s="52">
        <v>1</v>
      </c>
      <c r="AH233" s="52">
        <v>1</v>
      </c>
    </row>
    <row r="234" spans="1:34" s="52" customFormat="1" x14ac:dyDescent="0.25">
      <c r="A234" s="51">
        <v>229</v>
      </c>
      <c r="B234" s="51"/>
      <c r="C234" s="51"/>
      <c r="D234" s="49"/>
      <c r="E234" s="51"/>
      <c r="F234" s="51"/>
      <c r="G234" s="52" t="s">
        <v>88</v>
      </c>
      <c r="H234" s="52" t="s">
        <v>141</v>
      </c>
      <c r="I234" s="52" t="s">
        <v>263</v>
      </c>
      <c r="K234" s="52">
        <v>1</v>
      </c>
      <c r="T234" s="52" t="s">
        <v>24</v>
      </c>
      <c r="U234" s="52">
        <v>3</v>
      </c>
      <c r="AH234" s="52">
        <v>1</v>
      </c>
    </row>
    <row r="235" spans="1:34" s="52" customFormat="1" x14ac:dyDescent="0.25">
      <c r="A235" s="51">
        <v>230</v>
      </c>
      <c r="B235" s="51"/>
      <c r="C235" s="51"/>
      <c r="D235" s="49"/>
      <c r="E235" s="51"/>
      <c r="F235" s="51"/>
      <c r="G235" s="52" t="s">
        <v>135</v>
      </c>
      <c r="H235" s="52" t="s">
        <v>141</v>
      </c>
      <c r="I235" s="52" t="s">
        <v>264</v>
      </c>
      <c r="J235" s="52">
        <v>1</v>
      </c>
      <c r="T235" s="52" t="s">
        <v>24</v>
      </c>
      <c r="U235" s="52">
        <v>3</v>
      </c>
      <c r="AC235" s="52">
        <v>1</v>
      </c>
      <c r="AH235" s="52">
        <v>1</v>
      </c>
    </row>
    <row r="236" spans="1:34" s="52" customFormat="1" x14ac:dyDescent="0.25">
      <c r="A236" s="51">
        <v>231</v>
      </c>
      <c r="B236" s="51"/>
      <c r="C236" s="51"/>
      <c r="D236" s="49"/>
      <c r="E236" s="51"/>
      <c r="F236" s="51"/>
      <c r="G236" s="52" t="s">
        <v>109</v>
      </c>
      <c r="H236" s="52" t="s">
        <v>165</v>
      </c>
      <c r="I236" s="52" t="s">
        <v>265</v>
      </c>
      <c r="L236" s="52">
        <v>1</v>
      </c>
      <c r="T236" s="52" t="s">
        <v>258</v>
      </c>
      <c r="U236" s="52">
        <v>1</v>
      </c>
      <c r="AH236" s="52">
        <v>1</v>
      </c>
    </row>
    <row r="237" spans="1:34" s="52" customFormat="1" x14ac:dyDescent="0.25">
      <c r="A237" s="51">
        <v>232</v>
      </c>
      <c r="B237" s="51"/>
      <c r="C237" s="51"/>
      <c r="D237" s="49"/>
      <c r="E237" s="51"/>
      <c r="F237" s="51"/>
      <c r="G237" t="s">
        <v>109</v>
      </c>
      <c r="H237" t="s">
        <v>165</v>
      </c>
      <c r="I237" t="s">
        <v>190</v>
      </c>
      <c r="J237"/>
      <c r="K237"/>
      <c r="L237">
        <v>1</v>
      </c>
      <c r="M237"/>
      <c r="N237"/>
      <c r="O237"/>
      <c r="T237" t="s">
        <v>258</v>
      </c>
      <c r="U237" s="52">
        <v>1</v>
      </c>
      <c r="AH237" s="52">
        <v>1</v>
      </c>
    </row>
    <row r="238" spans="1:34" s="52" customFormat="1" x14ac:dyDescent="0.25">
      <c r="A238" s="51">
        <v>233</v>
      </c>
      <c r="B238" s="51"/>
      <c r="C238" s="51"/>
      <c r="D238" s="49"/>
      <c r="E238" s="51"/>
      <c r="F238" s="51"/>
      <c r="G238" t="s">
        <v>112</v>
      </c>
      <c r="H238" t="s">
        <v>165</v>
      </c>
      <c r="I238" t="s">
        <v>266</v>
      </c>
      <c r="J238"/>
      <c r="K238"/>
      <c r="L238">
        <v>1</v>
      </c>
      <c r="M238"/>
      <c r="N238"/>
      <c r="O238"/>
      <c r="T238" t="s">
        <v>255</v>
      </c>
      <c r="U238" s="52">
        <v>1</v>
      </c>
      <c r="AH238" s="52">
        <v>1</v>
      </c>
    </row>
    <row r="239" spans="1:34" s="52" customFormat="1" x14ac:dyDescent="0.25">
      <c r="A239" s="51">
        <v>234</v>
      </c>
      <c r="B239" s="51"/>
      <c r="C239" s="51"/>
      <c r="D239" s="49"/>
      <c r="E239" s="51"/>
      <c r="F239" s="51"/>
      <c r="G239" t="s">
        <v>104</v>
      </c>
      <c r="H239" t="s">
        <v>165</v>
      </c>
      <c r="I239" t="s">
        <v>267</v>
      </c>
      <c r="J239"/>
      <c r="K239"/>
      <c r="L239">
        <v>1</v>
      </c>
      <c r="M239"/>
      <c r="N239"/>
      <c r="O239"/>
      <c r="T239" t="s">
        <v>255</v>
      </c>
      <c r="U239" s="52">
        <v>1</v>
      </c>
      <c r="AC239" s="52">
        <v>1</v>
      </c>
      <c r="AH239" s="52">
        <v>1</v>
      </c>
    </row>
    <row r="240" spans="1:34" s="52" customFormat="1" x14ac:dyDescent="0.25">
      <c r="A240" s="51">
        <v>235</v>
      </c>
      <c r="B240" s="51"/>
      <c r="C240" s="51"/>
      <c r="D240" s="49"/>
      <c r="E240" s="51"/>
      <c r="F240" s="51"/>
      <c r="G240" t="s">
        <v>109</v>
      </c>
      <c r="H240" t="s">
        <v>186</v>
      </c>
      <c r="I240" t="s">
        <v>260</v>
      </c>
      <c r="J240"/>
      <c r="K240"/>
      <c r="L240"/>
      <c r="M240"/>
      <c r="N240"/>
      <c r="O240"/>
      <c r="R240" s="52">
        <v>1</v>
      </c>
      <c r="T240"/>
      <c r="X240" s="52">
        <v>1</v>
      </c>
    </row>
    <row r="241" spans="1:34" s="52" customFormat="1" x14ac:dyDescent="0.25">
      <c r="A241" s="51">
        <v>236</v>
      </c>
      <c r="B241" s="51"/>
      <c r="C241" s="51"/>
      <c r="D241" s="49"/>
      <c r="E241" s="51"/>
      <c r="F241" s="54" t="s">
        <v>268</v>
      </c>
      <c r="G241" t="s">
        <v>109</v>
      </c>
      <c r="H241" s="52" t="s">
        <v>45</v>
      </c>
      <c r="I241" t="s">
        <v>260</v>
      </c>
      <c r="J241"/>
      <c r="K241"/>
      <c r="L241"/>
      <c r="M241"/>
      <c r="N241"/>
      <c r="O241">
        <v>1</v>
      </c>
      <c r="T241"/>
      <c r="W241" s="52">
        <v>1</v>
      </c>
    </row>
    <row r="242" spans="1:34" s="52" customFormat="1" x14ac:dyDescent="0.25">
      <c r="A242" s="51">
        <v>237</v>
      </c>
      <c r="B242" s="51"/>
      <c r="C242" s="51"/>
      <c r="D242" s="49"/>
      <c r="E242" s="51"/>
      <c r="F242" s="54" t="s">
        <v>269</v>
      </c>
      <c r="G242" t="s">
        <v>109</v>
      </c>
      <c r="H242" s="52" t="s">
        <v>45</v>
      </c>
      <c r="I242" t="s">
        <v>260</v>
      </c>
      <c r="J242"/>
      <c r="K242"/>
      <c r="L242"/>
      <c r="M242"/>
      <c r="N242"/>
      <c r="O242">
        <v>1</v>
      </c>
      <c r="T242"/>
      <c r="W242" s="52">
        <v>1</v>
      </c>
    </row>
    <row r="243" spans="1:34" s="52" customFormat="1" x14ac:dyDescent="0.25">
      <c r="A243" s="51">
        <v>238</v>
      </c>
      <c r="B243" s="51"/>
      <c r="C243" s="51"/>
      <c r="D243" s="49"/>
      <c r="E243" s="51"/>
      <c r="F243" s="51"/>
      <c r="G243" t="s">
        <v>109</v>
      </c>
      <c r="H243" t="s">
        <v>165</v>
      </c>
      <c r="I243" t="s">
        <v>183</v>
      </c>
      <c r="J243"/>
      <c r="K243"/>
      <c r="L243">
        <v>1</v>
      </c>
      <c r="M243"/>
      <c r="N243"/>
      <c r="O243"/>
      <c r="T243" t="s">
        <v>255</v>
      </c>
      <c r="U243" s="52">
        <v>1</v>
      </c>
      <c r="AH243" s="52">
        <v>1</v>
      </c>
    </row>
    <row r="244" spans="1:34" s="52" customFormat="1" x14ac:dyDescent="0.25">
      <c r="A244" s="51">
        <v>239</v>
      </c>
      <c r="B244" s="51"/>
      <c r="C244" s="51"/>
      <c r="D244" s="49"/>
      <c r="E244" s="51"/>
      <c r="F244" s="51"/>
      <c r="G244" t="s">
        <v>115</v>
      </c>
      <c r="H244" t="s">
        <v>186</v>
      </c>
      <c r="I244" t="s">
        <v>259</v>
      </c>
      <c r="J244"/>
      <c r="K244"/>
      <c r="L244"/>
      <c r="M244"/>
      <c r="N244"/>
      <c r="O244"/>
      <c r="R244" s="52">
        <v>1</v>
      </c>
      <c r="T244"/>
      <c r="X244" s="52">
        <v>1</v>
      </c>
    </row>
    <row r="245" spans="1:34" s="52" customFormat="1" x14ac:dyDescent="0.25">
      <c r="A245" s="51">
        <v>240</v>
      </c>
      <c r="B245" s="51"/>
      <c r="C245" s="51"/>
      <c r="D245" s="49"/>
      <c r="E245" s="51"/>
      <c r="F245" s="54" t="s">
        <v>270</v>
      </c>
      <c r="G245" t="s">
        <v>115</v>
      </c>
      <c r="H245" s="52" t="s">
        <v>45</v>
      </c>
      <c r="I245" t="s">
        <v>259</v>
      </c>
      <c r="J245"/>
      <c r="K245"/>
      <c r="L245"/>
      <c r="M245"/>
      <c r="N245"/>
      <c r="O245">
        <v>1</v>
      </c>
      <c r="T245"/>
      <c r="W245" s="52">
        <v>1</v>
      </c>
    </row>
    <row r="246" spans="1:34" s="52" customFormat="1" x14ac:dyDescent="0.25">
      <c r="A246" s="51">
        <v>241</v>
      </c>
      <c r="B246" s="51"/>
      <c r="C246" s="51"/>
      <c r="D246" s="49"/>
      <c r="E246" s="51"/>
      <c r="F246" s="54" t="s">
        <v>271</v>
      </c>
      <c r="G246" t="s">
        <v>115</v>
      </c>
      <c r="H246" s="52" t="s">
        <v>45</v>
      </c>
      <c r="I246" t="s">
        <v>259</v>
      </c>
      <c r="J246"/>
      <c r="K246"/>
      <c r="L246"/>
      <c r="M246"/>
      <c r="N246"/>
      <c r="O246">
        <v>1</v>
      </c>
      <c r="T246"/>
      <c r="W246" s="52">
        <v>1</v>
      </c>
    </row>
    <row r="247" spans="1:34" s="52" customFormat="1" x14ac:dyDescent="0.25">
      <c r="A247" s="51">
        <v>242</v>
      </c>
      <c r="B247" s="51"/>
      <c r="C247" s="51"/>
      <c r="D247" s="49"/>
      <c r="E247" s="51"/>
      <c r="F247" s="54" t="s">
        <v>272</v>
      </c>
      <c r="G247" t="s">
        <v>109</v>
      </c>
      <c r="H247" s="52" t="s">
        <v>45</v>
      </c>
      <c r="I247" t="s">
        <v>183</v>
      </c>
      <c r="J247"/>
      <c r="K247"/>
      <c r="L247"/>
      <c r="M247"/>
      <c r="N247"/>
      <c r="O247">
        <v>1</v>
      </c>
      <c r="T247"/>
      <c r="W247" s="52">
        <v>1</v>
      </c>
    </row>
    <row r="248" spans="1:34" s="52" customFormat="1" x14ac:dyDescent="0.25">
      <c r="A248" s="51">
        <v>243</v>
      </c>
      <c r="B248" s="51"/>
      <c r="C248" s="51"/>
      <c r="D248" s="49"/>
      <c r="E248" s="51"/>
      <c r="F248" s="54" t="s">
        <v>273</v>
      </c>
      <c r="G248" t="s">
        <v>109</v>
      </c>
      <c r="H248" s="52" t="s">
        <v>45</v>
      </c>
      <c r="I248" t="s">
        <v>183</v>
      </c>
      <c r="J248"/>
      <c r="K248"/>
      <c r="L248"/>
      <c r="M248"/>
      <c r="N248"/>
      <c r="O248">
        <v>1</v>
      </c>
      <c r="T248"/>
      <c r="W248" s="52">
        <v>1</v>
      </c>
    </row>
    <row r="249" spans="1:34" s="52" customFormat="1" x14ac:dyDescent="0.25">
      <c r="A249" s="51">
        <v>244</v>
      </c>
      <c r="B249" s="51"/>
      <c r="C249" s="51"/>
      <c r="D249" s="49"/>
      <c r="E249" s="51"/>
      <c r="F249" s="51"/>
      <c r="G249" t="s">
        <v>109</v>
      </c>
      <c r="H249" t="s">
        <v>186</v>
      </c>
      <c r="I249" t="s">
        <v>189</v>
      </c>
      <c r="J249"/>
      <c r="K249"/>
      <c r="L249"/>
      <c r="M249"/>
      <c r="N249"/>
      <c r="O249"/>
      <c r="R249" s="52">
        <v>1</v>
      </c>
      <c r="T249"/>
      <c r="X249" s="52">
        <v>1</v>
      </c>
    </row>
    <row r="250" spans="1:34" s="52" customFormat="1" x14ac:dyDescent="0.25">
      <c r="A250" s="51">
        <v>245</v>
      </c>
      <c r="B250" s="51"/>
      <c r="C250" s="51"/>
      <c r="D250" s="49"/>
      <c r="E250" s="51"/>
      <c r="F250" s="54" t="s">
        <v>274</v>
      </c>
      <c r="G250" t="s">
        <v>109</v>
      </c>
      <c r="H250" s="52" t="s">
        <v>45</v>
      </c>
      <c r="I250" t="s">
        <v>189</v>
      </c>
      <c r="J250"/>
      <c r="K250"/>
      <c r="L250"/>
      <c r="M250"/>
      <c r="N250"/>
      <c r="O250">
        <v>1</v>
      </c>
      <c r="T250"/>
      <c r="W250" s="52">
        <v>1</v>
      </c>
    </row>
    <row r="251" spans="1:34" s="52" customFormat="1" x14ac:dyDescent="0.25">
      <c r="A251" s="51">
        <v>246</v>
      </c>
      <c r="B251" s="51"/>
      <c r="C251" s="51"/>
      <c r="D251" s="49"/>
      <c r="E251" s="51"/>
      <c r="F251" s="54" t="s">
        <v>275</v>
      </c>
      <c r="G251" t="s">
        <v>109</v>
      </c>
      <c r="H251" s="52" t="s">
        <v>45</v>
      </c>
      <c r="I251" t="s">
        <v>189</v>
      </c>
      <c r="J251"/>
      <c r="K251"/>
      <c r="L251"/>
      <c r="M251"/>
      <c r="N251"/>
      <c r="O251">
        <v>1</v>
      </c>
      <c r="T251"/>
      <c r="W251" s="52">
        <v>1</v>
      </c>
    </row>
    <row r="252" spans="1:34" s="52" customFormat="1" x14ac:dyDescent="0.25">
      <c r="A252" s="51">
        <v>247</v>
      </c>
      <c r="B252" s="51"/>
      <c r="C252" s="51"/>
      <c r="D252" s="49"/>
      <c r="E252" s="51"/>
      <c r="F252" s="51"/>
      <c r="G252" t="s">
        <v>93</v>
      </c>
      <c r="H252" t="s">
        <v>1</v>
      </c>
      <c r="I252" t="s">
        <v>276</v>
      </c>
      <c r="J252"/>
      <c r="K252"/>
      <c r="L252"/>
      <c r="M252">
        <v>1</v>
      </c>
      <c r="N252"/>
      <c r="O252"/>
      <c r="T252" t="s">
        <v>258</v>
      </c>
      <c r="U252" s="52">
        <v>3</v>
      </c>
      <c r="AH252" s="52">
        <v>1</v>
      </c>
    </row>
    <row r="253" spans="1:34" s="52" customFormat="1" x14ac:dyDescent="0.25">
      <c r="A253" s="51">
        <v>248</v>
      </c>
      <c r="B253" s="51"/>
      <c r="C253" s="51"/>
      <c r="D253" s="49"/>
      <c r="E253" s="51"/>
      <c r="F253" s="51"/>
      <c r="G253" t="s">
        <v>112</v>
      </c>
      <c r="H253" t="s">
        <v>165</v>
      </c>
      <c r="I253" t="s">
        <v>277</v>
      </c>
      <c r="J253"/>
      <c r="K253"/>
      <c r="L253"/>
      <c r="M253">
        <v>1</v>
      </c>
      <c r="N253"/>
      <c r="O253"/>
      <c r="T253" t="s">
        <v>255</v>
      </c>
      <c r="U253" s="52">
        <v>3</v>
      </c>
      <c r="AH253" s="52">
        <v>1</v>
      </c>
    </row>
    <row r="254" spans="1:34" s="52" customFormat="1" x14ac:dyDescent="0.25">
      <c r="A254" s="59">
        <v>249</v>
      </c>
      <c r="B254" s="51"/>
      <c r="C254" s="51"/>
      <c r="D254" s="49"/>
      <c r="E254" s="51"/>
      <c r="F254" s="51"/>
      <c r="G254" t="s">
        <v>112</v>
      </c>
      <c r="H254" t="s">
        <v>186</v>
      </c>
      <c r="I254" t="s">
        <v>277</v>
      </c>
      <c r="J254"/>
      <c r="K254"/>
      <c r="L254"/>
      <c r="M254"/>
      <c r="N254"/>
      <c r="O254"/>
      <c r="R254" s="52">
        <v>1</v>
      </c>
      <c r="T254"/>
      <c r="X254" s="52">
        <v>1</v>
      </c>
    </row>
    <row r="255" spans="1:34" s="52" customFormat="1" x14ac:dyDescent="0.25">
      <c r="A255" s="51">
        <v>250</v>
      </c>
      <c r="B255" s="51"/>
      <c r="C255" s="51"/>
      <c r="D255" s="49"/>
      <c r="E255" s="51"/>
      <c r="F255" s="54" t="s">
        <v>278</v>
      </c>
      <c r="G255" t="s">
        <v>112</v>
      </c>
      <c r="H255" s="52" t="s">
        <v>45</v>
      </c>
      <c r="I255" t="s">
        <v>277</v>
      </c>
      <c r="J255"/>
      <c r="K255"/>
      <c r="L255"/>
      <c r="M255"/>
      <c r="N255"/>
      <c r="O255">
        <v>1</v>
      </c>
      <c r="T255"/>
      <c r="W255" s="52">
        <v>1</v>
      </c>
    </row>
    <row r="256" spans="1:34" s="52" customFormat="1" x14ac:dyDescent="0.25">
      <c r="A256" s="51">
        <v>251</v>
      </c>
      <c r="B256" s="51"/>
      <c r="C256" s="51"/>
      <c r="D256" s="49"/>
      <c r="E256" s="51"/>
      <c r="F256" s="54" t="s">
        <v>279</v>
      </c>
      <c r="G256" t="s">
        <v>112</v>
      </c>
      <c r="H256" s="52" t="s">
        <v>45</v>
      </c>
      <c r="I256" t="s">
        <v>277</v>
      </c>
      <c r="J256"/>
      <c r="K256"/>
      <c r="L256"/>
      <c r="M256"/>
      <c r="N256"/>
      <c r="O256">
        <v>1</v>
      </c>
      <c r="T256"/>
      <c r="W256" s="52">
        <v>1</v>
      </c>
    </row>
    <row r="257" spans="1:34" s="52" customFormat="1" x14ac:dyDescent="0.25">
      <c r="A257" s="51">
        <v>252</v>
      </c>
      <c r="B257" s="51"/>
      <c r="C257" s="51"/>
      <c r="D257" s="58"/>
      <c r="E257" s="51"/>
      <c r="F257" s="51"/>
      <c r="G257" t="s">
        <v>93</v>
      </c>
      <c r="H257" t="s">
        <v>186</v>
      </c>
      <c r="I257" t="s">
        <v>276</v>
      </c>
      <c r="J257"/>
      <c r="K257"/>
      <c r="L257"/>
      <c r="M257"/>
      <c r="N257"/>
      <c r="O257"/>
      <c r="R257" s="52">
        <v>1</v>
      </c>
      <c r="T257"/>
      <c r="X257" s="52">
        <v>1</v>
      </c>
    </row>
    <row r="258" spans="1:34" s="52" customFormat="1" x14ac:dyDescent="0.25">
      <c r="A258" s="51">
        <v>253</v>
      </c>
      <c r="B258" s="51"/>
      <c r="C258" s="51"/>
      <c r="D258" s="58"/>
      <c r="E258" s="51"/>
      <c r="F258" s="54" t="s">
        <v>280</v>
      </c>
      <c r="G258" t="s">
        <v>93</v>
      </c>
      <c r="H258" s="52" t="s">
        <v>45</v>
      </c>
      <c r="I258" t="s">
        <v>276</v>
      </c>
      <c r="J258"/>
      <c r="K258"/>
      <c r="L258"/>
      <c r="M258"/>
      <c r="N258"/>
      <c r="O258">
        <v>1</v>
      </c>
      <c r="T258"/>
      <c r="W258" s="52">
        <v>1</v>
      </c>
    </row>
    <row r="259" spans="1:34" s="52" customFormat="1" x14ac:dyDescent="0.25">
      <c r="A259" s="51">
        <v>254</v>
      </c>
      <c r="B259" s="51"/>
      <c r="C259" s="51"/>
      <c r="D259" s="58"/>
      <c r="E259" s="51"/>
      <c r="F259" s="54" t="s">
        <v>281</v>
      </c>
      <c r="G259" t="s">
        <v>93</v>
      </c>
      <c r="H259" s="52" t="s">
        <v>45</v>
      </c>
      <c r="I259" t="s">
        <v>276</v>
      </c>
      <c r="J259"/>
      <c r="K259"/>
      <c r="L259"/>
      <c r="M259"/>
      <c r="N259"/>
      <c r="O259">
        <v>1</v>
      </c>
      <c r="T259"/>
      <c r="W259" s="52">
        <v>1</v>
      </c>
    </row>
    <row r="260" spans="1:34" s="52" customFormat="1" x14ac:dyDescent="0.25">
      <c r="A260" s="51">
        <v>255</v>
      </c>
      <c r="B260" s="51"/>
      <c r="C260" s="51"/>
      <c r="D260" s="49"/>
      <c r="E260" s="51"/>
      <c r="F260" s="51"/>
      <c r="G260" t="s">
        <v>112</v>
      </c>
      <c r="H260" t="s">
        <v>165</v>
      </c>
      <c r="I260" t="s">
        <v>282</v>
      </c>
      <c r="J260"/>
      <c r="K260"/>
      <c r="L260">
        <v>1</v>
      </c>
      <c r="M260"/>
      <c r="N260"/>
      <c r="O260"/>
      <c r="T260" t="s">
        <v>255</v>
      </c>
      <c r="U260" s="52">
        <v>1</v>
      </c>
      <c r="AC260" s="52">
        <v>1</v>
      </c>
      <c r="AH260" s="52">
        <v>1</v>
      </c>
    </row>
    <row r="261" spans="1:34" s="52" customFormat="1" x14ac:dyDescent="0.25">
      <c r="A261" s="51">
        <v>256</v>
      </c>
      <c r="B261" s="51"/>
      <c r="C261" s="51"/>
      <c r="D261" s="49"/>
      <c r="E261" s="51"/>
      <c r="F261" s="51"/>
      <c r="G261" t="s">
        <v>112</v>
      </c>
      <c r="H261" t="s">
        <v>1</v>
      </c>
      <c r="I261" t="s">
        <v>266</v>
      </c>
      <c r="J261"/>
      <c r="K261">
        <v>1</v>
      </c>
      <c r="L261"/>
      <c r="M261"/>
      <c r="N261"/>
      <c r="O261"/>
      <c r="T261" t="s">
        <v>258</v>
      </c>
      <c r="U261" s="52">
        <v>3</v>
      </c>
      <c r="AC261" s="52">
        <v>1</v>
      </c>
      <c r="AH261" s="57">
        <v>1</v>
      </c>
    </row>
    <row r="262" spans="1:34" s="52" customFormat="1" x14ac:dyDescent="0.25">
      <c r="A262" s="51">
        <v>257</v>
      </c>
      <c r="B262" s="51"/>
      <c r="C262" s="51"/>
      <c r="D262" s="49"/>
      <c r="E262" s="51"/>
      <c r="F262" s="51"/>
      <c r="G262" t="s">
        <v>112</v>
      </c>
      <c r="H262" t="s">
        <v>165</v>
      </c>
      <c r="I262" t="s">
        <v>283</v>
      </c>
      <c r="J262"/>
      <c r="K262"/>
      <c r="L262">
        <v>1</v>
      </c>
      <c r="M262"/>
      <c r="N262"/>
      <c r="O262"/>
      <c r="T262" t="s">
        <v>258</v>
      </c>
      <c r="U262" s="52">
        <v>1</v>
      </c>
      <c r="AH262" s="52">
        <v>1</v>
      </c>
    </row>
    <row r="263" spans="1:34" s="52" customFormat="1" x14ac:dyDescent="0.25">
      <c r="A263" s="51">
        <v>258</v>
      </c>
      <c r="B263" s="51"/>
      <c r="C263" s="51"/>
      <c r="D263" s="49"/>
      <c r="E263" s="51"/>
      <c r="F263" s="51"/>
      <c r="G263" t="s">
        <v>112</v>
      </c>
      <c r="H263" t="s">
        <v>1</v>
      </c>
      <c r="I263" t="s">
        <v>283</v>
      </c>
      <c r="J263"/>
      <c r="K263">
        <v>1</v>
      </c>
      <c r="L263"/>
      <c r="M263"/>
      <c r="N263"/>
      <c r="O263"/>
      <c r="T263" t="s">
        <v>258</v>
      </c>
      <c r="U263" s="52">
        <v>3</v>
      </c>
      <c r="AH263" s="52">
        <v>1</v>
      </c>
    </row>
    <row r="264" spans="1:34" s="52" customFormat="1" x14ac:dyDescent="0.25">
      <c r="A264" s="51">
        <v>259</v>
      </c>
      <c r="B264" s="51"/>
      <c r="C264" s="51"/>
      <c r="D264" s="49"/>
      <c r="E264" s="51"/>
      <c r="F264" s="54" t="s">
        <v>284</v>
      </c>
      <c r="G264" t="s">
        <v>112</v>
      </c>
      <c r="H264" s="52" t="s">
        <v>45</v>
      </c>
      <c r="I264" t="s">
        <v>283</v>
      </c>
      <c r="J264"/>
      <c r="K264"/>
      <c r="L264"/>
      <c r="M264"/>
      <c r="N264"/>
      <c r="O264">
        <v>1</v>
      </c>
      <c r="T264"/>
      <c r="W264" s="52">
        <v>1</v>
      </c>
    </row>
    <row r="265" spans="1:34" s="52" customFormat="1" x14ac:dyDescent="0.25">
      <c r="A265" s="51">
        <v>260</v>
      </c>
      <c r="B265" s="51"/>
      <c r="C265" s="51"/>
      <c r="D265" s="58"/>
      <c r="E265" s="51"/>
      <c r="F265" s="64" t="s">
        <v>285</v>
      </c>
      <c r="G265" t="s">
        <v>112</v>
      </c>
      <c r="H265" s="52" t="s">
        <v>45</v>
      </c>
      <c r="I265" t="s">
        <v>283</v>
      </c>
      <c r="J265"/>
      <c r="K265"/>
      <c r="L265"/>
      <c r="M265"/>
      <c r="N265"/>
      <c r="O265">
        <v>1</v>
      </c>
      <c r="T265"/>
      <c r="W265" s="52">
        <v>1</v>
      </c>
    </row>
    <row r="266" spans="1:34" s="52" customFormat="1" x14ac:dyDescent="0.25">
      <c r="A266" s="59">
        <v>261</v>
      </c>
      <c r="B266" s="51"/>
      <c r="C266" s="51"/>
      <c r="D266" s="58"/>
      <c r="E266" s="51"/>
      <c r="F266" s="51"/>
      <c r="G266" t="s">
        <v>115</v>
      </c>
      <c r="H266" t="s">
        <v>186</v>
      </c>
      <c r="I266" t="s">
        <v>86</v>
      </c>
      <c r="J266"/>
      <c r="K266"/>
      <c r="L266"/>
      <c r="M266"/>
      <c r="N266"/>
      <c r="O266"/>
      <c r="R266" s="52">
        <v>1</v>
      </c>
      <c r="T266"/>
      <c r="X266" s="52">
        <v>1</v>
      </c>
    </row>
    <row r="267" spans="1:34" s="52" customFormat="1" x14ac:dyDescent="0.25">
      <c r="A267" s="59">
        <v>262</v>
      </c>
      <c r="B267" s="51"/>
      <c r="C267" s="51"/>
      <c r="D267" s="58"/>
      <c r="E267" s="51"/>
      <c r="F267" s="51"/>
      <c r="G267" t="s">
        <v>104</v>
      </c>
      <c r="H267" t="s">
        <v>186</v>
      </c>
      <c r="I267" t="s">
        <v>106</v>
      </c>
      <c r="J267"/>
      <c r="K267"/>
      <c r="L267"/>
      <c r="M267"/>
      <c r="N267"/>
      <c r="O267"/>
      <c r="R267" s="52">
        <v>1</v>
      </c>
      <c r="T267"/>
      <c r="X267" s="52">
        <v>1</v>
      </c>
    </row>
    <row r="268" spans="1:34" s="52" customFormat="1" x14ac:dyDescent="0.25">
      <c r="A268" s="51">
        <v>263</v>
      </c>
      <c r="B268" s="51"/>
      <c r="C268" s="51"/>
      <c r="D268" s="58"/>
      <c r="E268" s="51"/>
      <c r="F268" s="54" t="s">
        <v>286</v>
      </c>
      <c r="G268" t="s">
        <v>112</v>
      </c>
      <c r="H268" s="52" t="s">
        <v>45</v>
      </c>
      <c r="I268" t="s">
        <v>266</v>
      </c>
      <c r="J268"/>
      <c r="K268"/>
      <c r="L268"/>
      <c r="M268"/>
      <c r="N268"/>
      <c r="O268">
        <v>1</v>
      </c>
      <c r="T268"/>
      <c r="W268" s="52">
        <v>1</v>
      </c>
    </row>
    <row r="269" spans="1:34" s="52" customFormat="1" x14ac:dyDescent="0.25">
      <c r="A269" s="51">
        <v>264</v>
      </c>
      <c r="B269" s="51"/>
      <c r="C269" s="51"/>
      <c r="D269" s="58"/>
      <c r="E269" s="51"/>
      <c r="F269" s="64" t="s">
        <v>287</v>
      </c>
      <c r="G269" t="s">
        <v>112</v>
      </c>
      <c r="H269" s="52" t="s">
        <v>45</v>
      </c>
      <c r="I269" t="s">
        <v>266</v>
      </c>
      <c r="J269"/>
      <c r="K269"/>
      <c r="L269"/>
      <c r="M269"/>
      <c r="N269"/>
      <c r="O269">
        <v>1</v>
      </c>
      <c r="T269"/>
      <c r="W269" s="52">
        <v>1</v>
      </c>
    </row>
    <row r="270" spans="1:34" s="52" customFormat="1" x14ac:dyDescent="0.25">
      <c r="A270" s="51">
        <v>265</v>
      </c>
      <c r="B270" s="51"/>
      <c r="C270" s="51"/>
      <c r="D270" s="58"/>
      <c r="E270" s="50" t="s">
        <v>268</v>
      </c>
      <c r="F270" s="51"/>
      <c r="G270" t="s">
        <v>112</v>
      </c>
      <c r="H270" t="s">
        <v>34</v>
      </c>
      <c r="I270" t="s">
        <v>288</v>
      </c>
      <c r="J270"/>
      <c r="K270"/>
      <c r="L270"/>
      <c r="M270"/>
      <c r="N270"/>
      <c r="O270">
        <v>1</v>
      </c>
      <c r="T270"/>
      <c r="V270" s="52">
        <v>1</v>
      </c>
      <c r="AF270" s="52">
        <v>1</v>
      </c>
    </row>
    <row r="271" spans="1:34" s="52" customFormat="1" x14ac:dyDescent="0.25">
      <c r="A271" s="51">
        <v>266</v>
      </c>
      <c r="B271" s="51"/>
      <c r="C271" s="51"/>
      <c r="D271" s="55">
        <v>29</v>
      </c>
      <c r="E271" s="56"/>
      <c r="F271" s="56"/>
      <c r="G271" t="s">
        <v>112</v>
      </c>
      <c r="H271" t="s">
        <v>50</v>
      </c>
      <c r="I271" t="s">
        <v>48</v>
      </c>
      <c r="J271"/>
      <c r="K271"/>
      <c r="L271"/>
      <c r="M271"/>
      <c r="N271"/>
      <c r="O271">
        <v>1</v>
      </c>
      <c r="T271"/>
      <c r="V271" s="52">
        <v>1</v>
      </c>
      <c r="AB271" s="52">
        <v>3</v>
      </c>
      <c r="AC271" s="52">
        <v>2</v>
      </c>
    </row>
    <row r="272" spans="1:34" s="52" customFormat="1" x14ac:dyDescent="0.25">
      <c r="A272" s="51">
        <v>267</v>
      </c>
      <c r="B272" s="51"/>
      <c r="C272" s="51"/>
      <c r="D272" s="58"/>
      <c r="E272" s="51"/>
      <c r="F272" s="51"/>
      <c r="G272" t="s">
        <v>104</v>
      </c>
      <c r="H272" t="s">
        <v>165</v>
      </c>
      <c r="I272" t="s">
        <v>106</v>
      </c>
      <c r="J272">
        <v>1</v>
      </c>
      <c r="K272"/>
      <c r="L272"/>
      <c r="M272"/>
      <c r="N272"/>
      <c r="O272"/>
      <c r="T272" t="s">
        <v>224</v>
      </c>
      <c r="U272" s="52">
        <v>1</v>
      </c>
      <c r="AC272" s="52">
        <v>1</v>
      </c>
      <c r="AH272" s="52">
        <v>1</v>
      </c>
    </row>
    <row r="273" spans="1:35" s="52" customFormat="1" x14ac:dyDescent="0.25">
      <c r="A273" s="51">
        <v>268</v>
      </c>
      <c r="B273" s="51"/>
      <c r="C273" s="51"/>
      <c r="D273" s="49"/>
      <c r="E273" s="51"/>
      <c r="F273" s="51"/>
      <c r="G273" t="s">
        <v>104</v>
      </c>
      <c r="H273" t="s">
        <v>165</v>
      </c>
      <c r="I273" t="s">
        <v>289</v>
      </c>
      <c r="J273"/>
      <c r="K273"/>
      <c r="L273"/>
      <c r="M273">
        <v>1</v>
      </c>
      <c r="N273"/>
      <c r="O273"/>
      <c r="T273" t="s">
        <v>258</v>
      </c>
      <c r="U273" s="52">
        <v>3</v>
      </c>
      <c r="AH273" s="52">
        <v>1</v>
      </c>
    </row>
    <row r="274" spans="1:35" x14ac:dyDescent="0.25">
      <c r="A274" s="51">
        <v>269</v>
      </c>
      <c r="D274" s="49"/>
      <c r="E274" s="51"/>
      <c r="F274" s="51"/>
      <c r="G274" t="s">
        <v>104</v>
      </c>
      <c r="H274" t="s">
        <v>165</v>
      </c>
      <c r="I274" t="s">
        <v>290</v>
      </c>
      <c r="K274">
        <v>1</v>
      </c>
      <c r="T274" t="s">
        <v>258</v>
      </c>
      <c r="U274" s="52">
        <v>3</v>
      </c>
      <c r="AH274" s="52">
        <v>1</v>
      </c>
    </row>
    <row r="275" spans="1:35" x14ac:dyDescent="0.25">
      <c r="A275" s="51">
        <v>270</v>
      </c>
      <c r="D275" s="49"/>
      <c r="E275" s="51"/>
      <c r="F275" s="51"/>
      <c r="G275" t="s">
        <v>104</v>
      </c>
      <c r="H275" t="s">
        <v>165</v>
      </c>
      <c r="I275" t="s">
        <v>103</v>
      </c>
      <c r="L275">
        <v>1</v>
      </c>
      <c r="T275" t="s">
        <v>255</v>
      </c>
      <c r="U275" s="52">
        <v>1</v>
      </c>
      <c r="AH275" s="52">
        <v>1</v>
      </c>
    </row>
    <row r="276" spans="1:35" x14ac:dyDescent="0.25">
      <c r="A276" s="51">
        <v>271</v>
      </c>
      <c r="D276" s="49"/>
      <c r="E276" s="51"/>
      <c r="F276" s="51"/>
      <c r="G276" t="s">
        <v>78</v>
      </c>
      <c r="H276" t="s">
        <v>1</v>
      </c>
      <c r="I276" t="s">
        <v>291</v>
      </c>
      <c r="K276">
        <v>1</v>
      </c>
      <c r="T276" t="s">
        <v>174</v>
      </c>
      <c r="U276" s="52">
        <v>3</v>
      </c>
      <c r="AC276" s="52">
        <v>2</v>
      </c>
      <c r="AH276" s="52">
        <v>1</v>
      </c>
    </row>
    <row r="277" spans="1:35" x14ac:dyDescent="0.25">
      <c r="A277" s="51">
        <v>272</v>
      </c>
      <c r="D277" s="55">
        <v>30</v>
      </c>
      <c r="E277" s="56"/>
      <c r="F277" s="56"/>
      <c r="G277" t="s">
        <v>104</v>
      </c>
      <c r="H277" t="s">
        <v>50</v>
      </c>
      <c r="I277" t="s">
        <v>290</v>
      </c>
      <c r="O277">
        <v>1</v>
      </c>
      <c r="U277" s="52"/>
      <c r="V277" s="52">
        <v>1</v>
      </c>
      <c r="AB277" s="52" t="s">
        <v>83</v>
      </c>
    </row>
    <row r="278" spans="1:35" x14ac:dyDescent="0.25">
      <c r="A278" s="51">
        <v>273</v>
      </c>
      <c r="E278" s="50" t="s">
        <v>269</v>
      </c>
      <c r="F278" s="51"/>
      <c r="G278" t="s">
        <v>104</v>
      </c>
      <c r="H278" t="s">
        <v>292</v>
      </c>
      <c r="I278" t="s">
        <v>290</v>
      </c>
      <c r="O278">
        <v>1</v>
      </c>
      <c r="U278" s="52"/>
      <c r="V278" s="52">
        <v>1</v>
      </c>
      <c r="AB278" s="52" t="s">
        <v>83</v>
      </c>
    </row>
    <row r="279" spans="1:35" x14ac:dyDescent="0.25">
      <c r="A279" s="51">
        <v>274</v>
      </c>
      <c r="D279" s="55">
        <v>31</v>
      </c>
      <c r="E279" s="56"/>
      <c r="F279" s="56"/>
      <c r="G279" t="s">
        <v>104</v>
      </c>
      <c r="H279" t="s">
        <v>50</v>
      </c>
      <c r="I279" t="s">
        <v>293</v>
      </c>
      <c r="O279">
        <v>1</v>
      </c>
      <c r="U279" s="52"/>
      <c r="V279" s="52">
        <v>1</v>
      </c>
      <c r="AB279" s="52">
        <v>1</v>
      </c>
    </row>
    <row r="280" spans="1:35" x14ac:dyDescent="0.25">
      <c r="A280" s="51">
        <v>275</v>
      </c>
      <c r="E280" s="50" t="s">
        <v>270</v>
      </c>
      <c r="F280" s="51"/>
      <c r="G280" t="s">
        <v>104</v>
      </c>
      <c r="H280" t="s">
        <v>292</v>
      </c>
      <c r="I280" t="s">
        <v>293</v>
      </c>
      <c r="O280">
        <v>1</v>
      </c>
      <c r="U280" s="52"/>
      <c r="V280" s="52">
        <v>1</v>
      </c>
    </row>
    <row r="281" spans="1:35" x14ac:dyDescent="0.25">
      <c r="A281" s="51">
        <v>276</v>
      </c>
      <c r="D281" s="55">
        <v>32</v>
      </c>
      <c r="E281" s="56"/>
      <c r="F281" s="56"/>
      <c r="G281" t="s">
        <v>47</v>
      </c>
      <c r="H281" t="s">
        <v>50</v>
      </c>
      <c r="I281" t="s">
        <v>57</v>
      </c>
      <c r="O281">
        <v>1</v>
      </c>
      <c r="U281" s="52"/>
      <c r="V281" s="52">
        <v>1</v>
      </c>
    </row>
    <row r="282" spans="1:35" x14ac:dyDescent="0.25">
      <c r="A282" s="51">
        <v>277</v>
      </c>
      <c r="D282" s="55">
        <v>33</v>
      </c>
      <c r="E282" s="56"/>
      <c r="F282" s="56"/>
      <c r="G282" t="s">
        <v>42</v>
      </c>
      <c r="H282" t="s">
        <v>50</v>
      </c>
      <c r="I282" t="s">
        <v>294</v>
      </c>
      <c r="O282">
        <v>1</v>
      </c>
      <c r="U282" s="52"/>
      <c r="V282" s="52">
        <v>1</v>
      </c>
    </row>
    <row r="283" spans="1:35" s="52" customFormat="1" x14ac:dyDescent="0.25">
      <c r="A283" s="51">
        <v>278</v>
      </c>
      <c r="B283" s="51"/>
      <c r="C283" s="51"/>
      <c r="D283" s="49"/>
      <c r="E283" s="50" t="s">
        <v>271</v>
      </c>
      <c r="F283" s="51"/>
      <c r="G283" s="52" t="s">
        <v>47</v>
      </c>
      <c r="H283" s="52" t="s">
        <v>45</v>
      </c>
      <c r="I283" s="52" t="s">
        <v>290</v>
      </c>
      <c r="O283" s="52">
        <v>1</v>
      </c>
      <c r="V283" s="57">
        <v>1</v>
      </c>
    </row>
    <row r="284" spans="1:35" s="52" customFormat="1" x14ac:dyDescent="0.25">
      <c r="A284" s="51">
        <v>279</v>
      </c>
      <c r="B284" s="51"/>
      <c r="C284" s="51"/>
      <c r="D284" s="49"/>
      <c r="E284" s="51"/>
      <c r="F284" s="54" t="s">
        <v>295</v>
      </c>
      <c r="G284" s="52" t="s">
        <v>47</v>
      </c>
      <c r="H284" s="52" t="s">
        <v>45</v>
      </c>
      <c r="I284" s="52" t="s">
        <v>290</v>
      </c>
      <c r="O284" s="52">
        <v>1</v>
      </c>
      <c r="V284" s="57">
        <v>1</v>
      </c>
    </row>
    <row r="285" spans="1:35" s="52" customFormat="1" x14ac:dyDescent="0.25">
      <c r="A285" s="51">
        <v>280</v>
      </c>
      <c r="B285" s="51"/>
      <c r="C285" s="51"/>
      <c r="D285" s="49"/>
      <c r="E285" s="50" t="s">
        <v>272</v>
      </c>
      <c r="F285" s="51"/>
      <c r="G285" s="52" t="s">
        <v>47</v>
      </c>
      <c r="H285" s="52" t="s">
        <v>45</v>
      </c>
      <c r="I285" s="52" t="s">
        <v>184</v>
      </c>
      <c r="O285" s="52">
        <v>1</v>
      </c>
      <c r="V285" s="57"/>
      <c r="W285" s="52">
        <v>1</v>
      </c>
    </row>
    <row r="286" spans="1:35" s="52" customFormat="1" x14ac:dyDescent="0.25">
      <c r="A286" s="51">
        <v>281</v>
      </c>
      <c r="B286" s="51"/>
      <c r="C286" s="51"/>
      <c r="D286" s="49"/>
      <c r="E286" s="51"/>
      <c r="F286" s="54" t="s">
        <v>296</v>
      </c>
      <c r="G286" s="52" t="s">
        <v>47</v>
      </c>
      <c r="H286" s="52" t="s">
        <v>45</v>
      </c>
      <c r="I286" s="52" t="s">
        <v>184</v>
      </c>
      <c r="O286" s="52">
        <v>1</v>
      </c>
      <c r="W286" s="52">
        <v>1</v>
      </c>
      <c r="AI286" s="52" t="s">
        <v>297</v>
      </c>
    </row>
    <row r="287" spans="1:35" s="52" customFormat="1" x14ac:dyDescent="0.25">
      <c r="A287" s="51">
        <v>282</v>
      </c>
      <c r="B287" s="51"/>
      <c r="C287" s="51"/>
      <c r="D287" s="49"/>
      <c r="E287" s="51"/>
      <c r="F287" s="51"/>
      <c r="G287" s="52" t="s">
        <v>47</v>
      </c>
      <c r="H287" s="52" t="s">
        <v>165</v>
      </c>
      <c r="I287" s="52" t="s">
        <v>184</v>
      </c>
      <c r="M287" s="52">
        <v>1</v>
      </c>
      <c r="T287" s="52" t="s">
        <v>166</v>
      </c>
      <c r="U287" s="52">
        <v>3</v>
      </c>
      <c r="AH287" s="52">
        <v>0</v>
      </c>
    </row>
    <row r="288" spans="1:35" s="52" customFormat="1" x14ac:dyDescent="0.25">
      <c r="A288" s="51">
        <v>283</v>
      </c>
      <c r="B288" s="51"/>
      <c r="C288" s="51"/>
      <c r="D288" s="49"/>
      <c r="E288" s="51"/>
      <c r="F288" s="51"/>
      <c r="G288" s="52" t="s">
        <v>47</v>
      </c>
      <c r="H288" s="52" t="s">
        <v>1</v>
      </c>
      <c r="I288" s="52" t="s">
        <v>290</v>
      </c>
      <c r="J288" s="52">
        <v>1</v>
      </c>
      <c r="T288" s="52" t="s">
        <v>166</v>
      </c>
      <c r="U288" s="52">
        <v>1</v>
      </c>
      <c r="AH288" s="52">
        <v>0</v>
      </c>
    </row>
    <row r="289" spans="1:35" s="52" customFormat="1" x14ac:dyDescent="0.25">
      <c r="A289" s="51">
        <v>284</v>
      </c>
      <c r="B289" s="51"/>
      <c r="C289" s="51"/>
      <c r="D289" s="49"/>
      <c r="E289" s="51"/>
      <c r="F289" s="51"/>
      <c r="G289" s="52" t="s">
        <v>47</v>
      </c>
      <c r="H289" s="52" t="s">
        <v>1</v>
      </c>
      <c r="I289" s="52" t="s">
        <v>298</v>
      </c>
      <c r="M289" s="52">
        <v>1</v>
      </c>
      <c r="T289" s="52" t="s">
        <v>174</v>
      </c>
      <c r="U289" s="52">
        <v>3</v>
      </c>
      <c r="AH289" s="52">
        <v>0</v>
      </c>
    </row>
    <row r="290" spans="1:35" s="52" customFormat="1" x14ac:dyDescent="0.25">
      <c r="A290" s="51">
        <v>285</v>
      </c>
      <c r="B290" s="51"/>
      <c r="C290" s="51"/>
      <c r="D290" s="49"/>
      <c r="E290" s="51"/>
      <c r="F290" s="51"/>
      <c r="G290" s="52" t="s">
        <v>47</v>
      </c>
      <c r="H290" s="52" t="s">
        <v>299</v>
      </c>
      <c r="I290" s="52" t="s">
        <v>202</v>
      </c>
      <c r="M290" s="52">
        <v>1</v>
      </c>
      <c r="T290" s="52" t="s">
        <v>300</v>
      </c>
      <c r="U290" s="52">
        <v>3</v>
      </c>
      <c r="AC290" s="52">
        <v>1</v>
      </c>
      <c r="AH290" s="52">
        <v>0</v>
      </c>
    </row>
    <row r="291" spans="1:35" s="52" customFormat="1" x14ac:dyDescent="0.25">
      <c r="A291" s="51">
        <v>286</v>
      </c>
      <c r="B291" s="51"/>
      <c r="C291" s="51"/>
      <c r="D291" s="49"/>
      <c r="E291" s="56"/>
      <c r="F291" s="54" t="s">
        <v>301</v>
      </c>
      <c r="G291" s="52" t="s">
        <v>47</v>
      </c>
      <c r="H291" s="52" t="s">
        <v>45</v>
      </c>
      <c r="I291" s="52" t="s">
        <v>202</v>
      </c>
      <c r="O291" s="52">
        <v>1</v>
      </c>
      <c r="V291" s="52">
        <v>1</v>
      </c>
      <c r="AB291" s="52">
        <v>1</v>
      </c>
    </row>
    <row r="292" spans="1:35" s="52" customFormat="1" x14ac:dyDescent="0.25">
      <c r="A292" s="51">
        <v>287</v>
      </c>
      <c r="B292" s="51"/>
      <c r="C292" s="51"/>
      <c r="D292" s="49"/>
      <c r="E292" s="51"/>
      <c r="F292" s="51"/>
      <c r="G292" s="52" t="s">
        <v>47</v>
      </c>
      <c r="H292" s="52" t="s">
        <v>165</v>
      </c>
      <c r="I292" s="52" t="s">
        <v>302</v>
      </c>
      <c r="L292" s="52">
        <v>1</v>
      </c>
      <c r="T292" s="52" t="s">
        <v>174</v>
      </c>
      <c r="U292" s="52">
        <v>1</v>
      </c>
      <c r="AH292" s="52">
        <v>1</v>
      </c>
    </row>
    <row r="293" spans="1:35" s="52" customFormat="1" x14ac:dyDescent="0.25">
      <c r="A293" s="51">
        <v>288</v>
      </c>
      <c r="B293" s="51"/>
      <c r="C293" s="51"/>
      <c r="D293" s="49"/>
      <c r="E293" s="50" t="s">
        <v>273</v>
      </c>
      <c r="F293" s="51"/>
      <c r="G293" s="52" t="s">
        <v>47</v>
      </c>
      <c r="H293" s="52" t="s">
        <v>43</v>
      </c>
      <c r="I293" s="52" t="s">
        <v>302</v>
      </c>
      <c r="O293" s="52">
        <v>1</v>
      </c>
      <c r="V293" s="52">
        <v>1</v>
      </c>
    </row>
    <row r="294" spans="1:35" s="52" customFormat="1" x14ac:dyDescent="0.25">
      <c r="A294" s="51">
        <v>289</v>
      </c>
      <c r="B294" s="51"/>
      <c r="C294" s="51"/>
      <c r="D294" s="49"/>
      <c r="E294" s="50" t="s">
        <v>274</v>
      </c>
      <c r="F294" s="51"/>
      <c r="G294" s="52" t="s">
        <v>47</v>
      </c>
      <c r="H294" s="52" t="s">
        <v>292</v>
      </c>
      <c r="I294" s="52" t="s">
        <v>302</v>
      </c>
      <c r="O294" s="52">
        <v>1</v>
      </c>
      <c r="V294" s="52">
        <v>1</v>
      </c>
      <c r="AG294" s="52">
        <v>1</v>
      </c>
    </row>
    <row r="295" spans="1:35" s="52" customFormat="1" x14ac:dyDescent="0.25">
      <c r="A295" s="51">
        <v>290</v>
      </c>
      <c r="B295" s="51"/>
      <c r="C295" s="51"/>
      <c r="D295" s="49"/>
      <c r="E295" s="51"/>
      <c r="F295" s="54" t="s">
        <v>303</v>
      </c>
      <c r="G295" s="52" t="s">
        <v>135</v>
      </c>
      <c r="H295" s="52" t="s">
        <v>45</v>
      </c>
      <c r="I295" s="52" t="s">
        <v>240</v>
      </c>
      <c r="O295" s="52">
        <v>1</v>
      </c>
      <c r="W295" s="52">
        <v>1</v>
      </c>
    </row>
    <row r="296" spans="1:35" s="52" customFormat="1" x14ac:dyDescent="0.25">
      <c r="A296" s="51">
        <v>291</v>
      </c>
      <c r="B296" s="51"/>
      <c r="C296" s="51"/>
      <c r="D296" s="49"/>
      <c r="E296" s="51"/>
      <c r="F296" s="51"/>
      <c r="G296" s="52" t="s">
        <v>135</v>
      </c>
      <c r="H296" s="52" t="s">
        <v>165</v>
      </c>
      <c r="I296" s="52" t="s">
        <v>304</v>
      </c>
      <c r="L296" s="52">
        <v>1</v>
      </c>
      <c r="T296" s="52" t="s">
        <v>224</v>
      </c>
      <c r="U296" s="52">
        <v>1</v>
      </c>
      <c r="AH296" s="52">
        <v>0</v>
      </c>
    </row>
    <row r="297" spans="1:35" s="52" customFormat="1" x14ac:dyDescent="0.25">
      <c r="A297" s="51">
        <v>292</v>
      </c>
      <c r="B297" s="51"/>
      <c r="C297" s="51"/>
      <c r="D297" s="49"/>
      <c r="E297" s="51"/>
      <c r="F297" s="54" t="s">
        <v>305</v>
      </c>
      <c r="G297" s="52" t="s">
        <v>135</v>
      </c>
      <c r="H297" s="52" t="s">
        <v>45</v>
      </c>
      <c r="I297" s="52" t="s">
        <v>304</v>
      </c>
      <c r="O297" s="52">
        <v>1</v>
      </c>
      <c r="W297" s="52">
        <v>1</v>
      </c>
    </row>
    <row r="298" spans="1:35" s="67" customFormat="1" x14ac:dyDescent="0.25">
      <c r="A298" s="65">
        <v>293</v>
      </c>
      <c r="B298" s="65"/>
      <c r="C298" s="65"/>
      <c r="D298" s="66"/>
      <c r="E298" s="65"/>
      <c r="F298" s="65"/>
      <c r="G298" s="67" t="s">
        <v>135</v>
      </c>
      <c r="H298" s="67" t="s">
        <v>165</v>
      </c>
      <c r="I298" s="67" t="s">
        <v>306</v>
      </c>
      <c r="M298" s="67">
        <v>1</v>
      </c>
      <c r="T298" s="67" t="s">
        <v>166</v>
      </c>
      <c r="U298" s="52">
        <v>3</v>
      </c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>
        <v>1</v>
      </c>
      <c r="AI298" s="67" t="s">
        <v>307</v>
      </c>
    </row>
    <row r="299" spans="1:35" s="52" customFormat="1" x14ac:dyDescent="0.25">
      <c r="A299" s="51">
        <v>294</v>
      </c>
      <c r="B299" s="51"/>
      <c r="C299" s="51"/>
      <c r="D299" s="49"/>
      <c r="E299" s="51"/>
      <c r="F299" s="51"/>
      <c r="G299" s="52" t="s">
        <v>135</v>
      </c>
      <c r="H299" s="52" t="s">
        <v>165</v>
      </c>
      <c r="I299" s="52" t="s">
        <v>308</v>
      </c>
      <c r="L299" s="52">
        <v>1</v>
      </c>
      <c r="T299" s="52" t="s">
        <v>153</v>
      </c>
      <c r="U299" s="52">
        <v>1</v>
      </c>
      <c r="AH299" s="52">
        <v>0</v>
      </c>
    </row>
    <row r="300" spans="1:35" x14ac:dyDescent="0.25">
      <c r="A300" s="51">
        <v>295</v>
      </c>
      <c r="D300" s="55">
        <v>34</v>
      </c>
      <c r="E300" s="56"/>
      <c r="F300" s="56"/>
      <c r="G300" t="s">
        <v>135</v>
      </c>
      <c r="H300" t="s">
        <v>50</v>
      </c>
      <c r="I300" t="s">
        <v>306</v>
      </c>
      <c r="O300">
        <v>1</v>
      </c>
      <c r="U300" s="52"/>
      <c r="V300" s="52">
        <v>1</v>
      </c>
    </row>
    <row r="301" spans="1:35" x14ac:dyDescent="0.25">
      <c r="A301" s="51">
        <v>296</v>
      </c>
      <c r="E301" s="51"/>
      <c r="F301" s="51"/>
      <c r="G301" t="s">
        <v>135</v>
      </c>
      <c r="H301" t="s">
        <v>165</v>
      </c>
      <c r="I301" t="s">
        <v>309</v>
      </c>
      <c r="L301">
        <v>1</v>
      </c>
      <c r="T301" t="s">
        <v>153</v>
      </c>
      <c r="U301" s="52">
        <v>1</v>
      </c>
      <c r="AH301" s="52">
        <v>1</v>
      </c>
    </row>
    <row r="302" spans="1:35" x14ac:dyDescent="0.25">
      <c r="A302" s="51">
        <v>297</v>
      </c>
      <c r="E302" s="50" t="s">
        <v>275</v>
      </c>
      <c r="F302" s="51"/>
      <c r="G302" t="s">
        <v>135</v>
      </c>
      <c r="H302" t="s">
        <v>43</v>
      </c>
      <c r="I302" t="s">
        <v>306</v>
      </c>
      <c r="O302">
        <v>1</v>
      </c>
      <c r="U302" s="52"/>
      <c r="V302" s="52">
        <v>1</v>
      </c>
    </row>
    <row r="303" spans="1:35" x14ac:dyDescent="0.25">
      <c r="A303" s="51">
        <v>298</v>
      </c>
      <c r="D303" s="55">
        <v>35</v>
      </c>
      <c r="E303" s="56"/>
      <c r="F303" s="56"/>
      <c r="G303" t="s">
        <v>78</v>
      </c>
      <c r="H303" t="s">
        <v>3</v>
      </c>
      <c r="I303" t="s">
        <v>291</v>
      </c>
      <c r="O303">
        <v>1</v>
      </c>
      <c r="U303" s="52"/>
      <c r="V303" s="52">
        <v>1</v>
      </c>
      <c r="AG303" s="52">
        <v>1</v>
      </c>
    </row>
    <row r="304" spans="1:35" x14ac:dyDescent="0.25">
      <c r="A304" s="51">
        <v>299</v>
      </c>
      <c r="E304" s="51"/>
      <c r="F304" s="54" t="s">
        <v>310</v>
      </c>
      <c r="G304" t="s">
        <v>78</v>
      </c>
      <c r="H304" s="52" t="s">
        <v>45</v>
      </c>
      <c r="I304" t="s">
        <v>100</v>
      </c>
      <c r="O304">
        <v>1</v>
      </c>
      <c r="U304" s="52"/>
      <c r="W304" s="52">
        <v>1</v>
      </c>
    </row>
    <row r="305" spans="1:34" x14ac:dyDescent="0.25">
      <c r="A305" s="51">
        <v>300</v>
      </c>
      <c r="E305" s="51"/>
      <c r="F305" s="54" t="s">
        <v>311</v>
      </c>
      <c r="G305" t="s">
        <v>135</v>
      </c>
      <c r="H305" s="52" t="s">
        <v>45</v>
      </c>
      <c r="I305" t="s">
        <v>308</v>
      </c>
      <c r="O305">
        <v>1</v>
      </c>
      <c r="U305" s="52"/>
      <c r="W305" s="52">
        <v>1</v>
      </c>
    </row>
    <row r="306" spans="1:34" s="52" customFormat="1" x14ac:dyDescent="0.25">
      <c r="A306" s="51">
        <v>301</v>
      </c>
      <c r="B306" s="51"/>
      <c r="C306" s="51"/>
      <c r="D306" s="58"/>
      <c r="E306" s="51"/>
      <c r="F306" s="54" t="s">
        <v>312</v>
      </c>
      <c r="G306" t="s">
        <v>135</v>
      </c>
      <c r="H306" s="52" t="s">
        <v>45</v>
      </c>
      <c r="I306" t="s">
        <v>309</v>
      </c>
      <c r="J306"/>
      <c r="K306"/>
      <c r="L306"/>
      <c r="M306"/>
      <c r="N306"/>
      <c r="O306">
        <v>1</v>
      </c>
      <c r="T306"/>
      <c r="W306" s="52">
        <v>1</v>
      </c>
    </row>
    <row r="307" spans="1:34" s="52" customFormat="1" x14ac:dyDescent="0.25">
      <c r="A307" s="51">
        <v>302</v>
      </c>
      <c r="B307" s="51"/>
      <c r="C307" s="51"/>
      <c r="D307" s="49"/>
      <c r="E307" s="51"/>
      <c r="F307" s="51"/>
      <c r="G307" t="s">
        <v>56</v>
      </c>
      <c r="H307" t="s">
        <v>165</v>
      </c>
      <c r="I307" t="s">
        <v>313</v>
      </c>
      <c r="J307">
        <v>1</v>
      </c>
      <c r="K307"/>
      <c r="L307"/>
      <c r="M307"/>
      <c r="N307"/>
      <c r="O307"/>
      <c r="T307" t="s">
        <v>174</v>
      </c>
      <c r="U307" s="52">
        <v>1</v>
      </c>
      <c r="AG307" s="52">
        <v>1</v>
      </c>
      <c r="AH307" s="57">
        <v>0</v>
      </c>
    </row>
    <row r="308" spans="1:34" s="52" customFormat="1" x14ac:dyDescent="0.25">
      <c r="A308" s="51">
        <v>303</v>
      </c>
      <c r="B308" s="51"/>
      <c r="C308" s="51"/>
      <c r="D308" s="49"/>
      <c r="E308" s="50" t="s">
        <v>278</v>
      </c>
      <c r="F308" s="51"/>
      <c r="G308" t="s">
        <v>56</v>
      </c>
      <c r="H308" t="s">
        <v>102</v>
      </c>
      <c r="I308" t="s">
        <v>313</v>
      </c>
      <c r="J308"/>
      <c r="K308"/>
      <c r="L308"/>
      <c r="M308"/>
      <c r="N308"/>
      <c r="O308">
        <v>1</v>
      </c>
      <c r="T308"/>
      <c r="V308" s="52">
        <v>1</v>
      </c>
    </row>
    <row r="309" spans="1:34" s="52" customFormat="1" x14ac:dyDescent="0.25">
      <c r="A309" s="51">
        <v>304</v>
      </c>
      <c r="B309" s="51"/>
      <c r="C309" s="51"/>
      <c r="D309" s="49"/>
      <c r="E309" s="51"/>
      <c r="F309" s="51"/>
      <c r="G309" s="52" t="s">
        <v>112</v>
      </c>
      <c r="H309" s="52" t="s">
        <v>141</v>
      </c>
      <c r="I309" s="52" t="s">
        <v>314</v>
      </c>
      <c r="K309" s="52">
        <v>1</v>
      </c>
      <c r="T309" s="52" t="s">
        <v>145</v>
      </c>
      <c r="U309" s="52">
        <v>3</v>
      </c>
      <c r="AD309" s="52">
        <v>1</v>
      </c>
      <c r="AH309" s="52">
        <v>1</v>
      </c>
    </row>
    <row r="310" spans="1:34" s="52" customFormat="1" x14ac:dyDescent="0.25">
      <c r="A310" s="51">
        <v>305</v>
      </c>
      <c r="B310" s="51"/>
      <c r="C310" s="51"/>
      <c r="D310" s="55">
        <v>36</v>
      </c>
      <c r="E310" s="56"/>
      <c r="F310" s="56"/>
      <c r="G310" t="s">
        <v>112</v>
      </c>
      <c r="H310" t="s">
        <v>50</v>
      </c>
      <c r="I310" t="s">
        <v>314</v>
      </c>
      <c r="J310"/>
      <c r="K310"/>
      <c r="L310"/>
      <c r="M310"/>
      <c r="N310"/>
      <c r="O310">
        <v>1</v>
      </c>
      <c r="T310"/>
      <c r="V310" s="52">
        <v>1</v>
      </c>
      <c r="AB310" s="52">
        <v>1</v>
      </c>
    </row>
    <row r="311" spans="1:34" s="52" customFormat="1" x14ac:dyDescent="0.25">
      <c r="A311" s="51">
        <v>306</v>
      </c>
      <c r="B311" s="51"/>
      <c r="C311" s="51"/>
      <c r="D311" s="49"/>
      <c r="E311" s="51"/>
      <c r="F311" s="51"/>
      <c r="G311" s="52" t="s">
        <v>112</v>
      </c>
      <c r="H311" s="52" t="s">
        <v>141</v>
      </c>
      <c r="I311" s="52" t="s">
        <v>315</v>
      </c>
      <c r="K311" s="52">
        <v>1</v>
      </c>
      <c r="T311" s="52" t="s">
        <v>145</v>
      </c>
      <c r="U311" s="52">
        <v>3</v>
      </c>
      <c r="AD311" s="52">
        <v>1</v>
      </c>
      <c r="AH311" s="52">
        <v>1</v>
      </c>
    </row>
    <row r="312" spans="1:34" s="52" customFormat="1" x14ac:dyDescent="0.25">
      <c r="A312" s="51">
        <v>307</v>
      </c>
      <c r="B312" s="51"/>
      <c r="C312" s="51"/>
      <c r="D312" s="55">
        <v>37</v>
      </c>
      <c r="E312" s="56"/>
      <c r="F312" s="56"/>
      <c r="G312" t="s">
        <v>112</v>
      </c>
      <c r="H312" t="s">
        <v>50</v>
      </c>
      <c r="I312" t="s">
        <v>315</v>
      </c>
      <c r="J312"/>
      <c r="K312"/>
      <c r="L312"/>
      <c r="M312"/>
      <c r="N312"/>
      <c r="O312">
        <v>1</v>
      </c>
      <c r="T312"/>
      <c r="V312" s="52">
        <v>1</v>
      </c>
      <c r="AB312" s="52">
        <v>1</v>
      </c>
    </row>
    <row r="313" spans="1:34" s="52" customFormat="1" x14ac:dyDescent="0.25">
      <c r="A313" s="51">
        <v>308</v>
      </c>
      <c r="B313" s="51"/>
      <c r="C313" s="51"/>
      <c r="D313" s="49"/>
      <c r="E313" s="51"/>
      <c r="F313" s="54" t="s">
        <v>316</v>
      </c>
      <c r="G313" s="52" t="s">
        <v>109</v>
      </c>
      <c r="H313" s="52" t="s">
        <v>45</v>
      </c>
      <c r="I313" s="52" t="s">
        <v>190</v>
      </c>
      <c r="O313" s="52">
        <v>1</v>
      </c>
      <c r="W313" s="52">
        <v>1</v>
      </c>
    </row>
    <row r="314" spans="1:34" s="52" customFormat="1" x14ac:dyDescent="0.25">
      <c r="A314" s="51">
        <v>309</v>
      </c>
      <c r="B314" s="51"/>
      <c r="C314" s="51"/>
      <c r="D314" s="49"/>
      <c r="E314" s="51"/>
      <c r="F314" s="51"/>
      <c r="G314" s="52" t="s">
        <v>109</v>
      </c>
      <c r="H314" s="52" t="s">
        <v>165</v>
      </c>
      <c r="I314" s="52" t="s">
        <v>259</v>
      </c>
      <c r="M314" s="52">
        <v>1</v>
      </c>
      <c r="T314" s="52" t="s">
        <v>258</v>
      </c>
      <c r="U314" s="52">
        <v>3</v>
      </c>
      <c r="AH314" s="52">
        <v>1</v>
      </c>
    </row>
    <row r="315" spans="1:34" s="52" customFormat="1" x14ac:dyDescent="0.25">
      <c r="A315" s="59">
        <v>310</v>
      </c>
      <c r="B315" s="51"/>
      <c r="C315" s="51"/>
      <c r="D315" s="49"/>
      <c r="E315" s="51"/>
      <c r="F315" s="51"/>
      <c r="G315" s="52" t="s">
        <v>109</v>
      </c>
      <c r="H315" s="52" t="s">
        <v>186</v>
      </c>
      <c r="I315" s="52" t="s">
        <v>259</v>
      </c>
      <c r="R315" s="52">
        <v>1</v>
      </c>
      <c r="X315" s="52">
        <v>1</v>
      </c>
    </row>
    <row r="316" spans="1:34" s="52" customFormat="1" x14ac:dyDescent="0.25">
      <c r="A316" s="51">
        <v>311</v>
      </c>
      <c r="B316" s="51"/>
      <c r="C316" s="51"/>
      <c r="D316" s="49"/>
      <c r="E316" s="51"/>
      <c r="F316" s="54" t="s">
        <v>317</v>
      </c>
      <c r="G316" s="52" t="s">
        <v>109</v>
      </c>
      <c r="H316" s="52" t="s">
        <v>45</v>
      </c>
      <c r="I316" s="52" t="s">
        <v>259</v>
      </c>
      <c r="O316" s="52">
        <v>1</v>
      </c>
      <c r="W316" s="52">
        <v>1</v>
      </c>
    </row>
    <row r="317" spans="1:34" s="52" customFormat="1" x14ac:dyDescent="0.25">
      <c r="A317" s="51">
        <v>312</v>
      </c>
      <c r="B317" s="51"/>
      <c r="C317" s="51"/>
      <c r="D317" s="49"/>
      <c r="E317" s="51"/>
      <c r="F317" s="54" t="s">
        <v>318</v>
      </c>
      <c r="G317" s="52" t="s">
        <v>109</v>
      </c>
      <c r="H317" s="52" t="s">
        <v>45</v>
      </c>
      <c r="I317" s="52" t="s">
        <v>259</v>
      </c>
      <c r="O317" s="52">
        <v>1</v>
      </c>
      <c r="W317" s="52">
        <v>1</v>
      </c>
    </row>
    <row r="318" spans="1:34" s="52" customFormat="1" x14ac:dyDescent="0.25">
      <c r="A318" s="51">
        <v>313</v>
      </c>
      <c r="B318" s="51"/>
      <c r="C318" s="51"/>
      <c r="D318" s="49"/>
      <c r="E318" s="51"/>
      <c r="F318" s="51"/>
      <c r="G318" s="52" t="s">
        <v>115</v>
      </c>
      <c r="H318" s="52" t="s">
        <v>186</v>
      </c>
      <c r="I318" s="52" t="s">
        <v>116</v>
      </c>
      <c r="R318" s="52">
        <v>1</v>
      </c>
      <c r="X318" s="52">
        <v>1</v>
      </c>
    </row>
    <row r="319" spans="1:34" s="52" customFormat="1" x14ac:dyDescent="0.25">
      <c r="A319" s="51">
        <v>314</v>
      </c>
      <c r="B319" s="51"/>
      <c r="C319" s="51"/>
      <c r="D319" s="49"/>
      <c r="E319" s="51"/>
      <c r="F319" s="54" t="s">
        <v>319</v>
      </c>
      <c r="G319" s="52" t="s">
        <v>115</v>
      </c>
      <c r="H319" s="52" t="s">
        <v>45</v>
      </c>
      <c r="I319" s="52" t="s">
        <v>116</v>
      </c>
      <c r="O319" s="52">
        <v>1</v>
      </c>
      <c r="W319" s="52">
        <v>1</v>
      </c>
    </row>
    <row r="320" spans="1:34" s="52" customFormat="1" x14ac:dyDescent="0.25">
      <c r="A320" s="51">
        <v>315</v>
      </c>
      <c r="B320" s="51"/>
      <c r="C320" s="51"/>
      <c r="D320" s="49"/>
      <c r="E320" s="51"/>
      <c r="F320" s="54" t="s">
        <v>320</v>
      </c>
      <c r="G320" s="52" t="s">
        <v>115</v>
      </c>
      <c r="H320" s="52" t="s">
        <v>45</v>
      </c>
      <c r="I320" s="52" t="s">
        <v>213</v>
      </c>
      <c r="O320" s="52">
        <v>1</v>
      </c>
      <c r="W320" s="52">
        <v>1</v>
      </c>
    </row>
    <row r="321" spans="1:35" s="52" customFormat="1" x14ac:dyDescent="0.25">
      <c r="A321" s="51">
        <v>316</v>
      </c>
      <c r="B321" s="51"/>
      <c r="C321" s="51"/>
      <c r="D321" s="55">
        <v>38</v>
      </c>
      <c r="E321" s="56"/>
      <c r="F321" s="56"/>
      <c r="G321" t="s">
        <v>99</v>
      </c>
      <c r="H321" t="s">
        <v>50</v>
      </c>
      <c r="I321" t="s">
        <v>237</v>
      </c>
      <c r="J321"/>
      <c r="K321"/>
      <c r="L321"/>
      <c r="M321"/>
      <c r="N321"/>
      <c r="O321">
        <v>1</v>
      </c>
      <c r="T321"/>
      <c r="V321" s="57">
        <v>1</v>
      </c>
    </row>
    <row r="322" spans="1:35" s="52" customFormat="1" x14ac:dyDescent="0.25">
      <c r="A322" s="51">
        <v>317</v>
      </c>
      <c r="B322" s="51"/>
      <c r="C322" s="51"/>
      <c r="D322" s="49"/>
      <c r="E322" s="51"/>
      <c r="F322" s="51"/>
      <c r="G322" t="s">
        <v>65</v>
      </c>
      <c r="H322" s="52" t="s">
        <v>75</v>
      </c>
      <c r="I322" s="52" t="s">
        <v>321</v>
      </c>
      <c r="O322" s="52">
        <v>1</v>
      </c>
      <c r="Z322" s="52">
        <v>1</v>
      </c>
      <c r="AA322" s="68" t="s">
        <v>322</v>
      </c>
    </row>
    <row r="323" spans="1:35" s="52" customFormat="1" x14ac:dyDescent="0.25">
      <c r="A323" s="51">
        <v>318</v>
      </c>
      <c r="B323" s="51"/>
      <c r="C323" s="51"/>
      <c r="D323" s="49"/>
      <c r="E323" s="51"/>
      <c r="F323" s="51"/>
      <c r="G323" t="s">
        <v>65</v>
      </c>
      <c r="H323" s="52" t="s">
        <v>75</v>
      </c>
      <c r="I323" s="52" t="s">
        <v>323</v>
      </c>
      <c r="O323" s="52">
        <v>1</v>
      </c>
      <c r="AA323" s="52" t="s">
        <v>324</v>
      </c>
    </row>
    <row r="324" spans="1:35" s="52" customFormat="1" x14ac:dyDescent="0.25">
      <c r="A324" s="51">
        <v>319</v>
      </c>
      <c r="B324" s="51"/>
      <c r="C324" s="51"/>
      <c r="D324" s="49"/>
      <c r="E324" s="51"/>
      <c r="F324" s="51"/>
      <c r="G324" t="s">
        <v>65</v>
      </c>
      <c r="H324" s="52" t="s">
        <v>75</v>
      </c>
      <c r="I324" s="52" t="s">
        <v>325</v>
      </c>
      <c r="O324" s="52">
        <v>1</v>
      </c>
      <c r="AA324" s="52" t="s">
        <v>326</v>
      </c>
    </row>
    <row r="325" spans="1:35" s="52" customFormat="1" x14ac:dyDescent="0.25">
      <c r="A325" s="51">
        <v>320</v>
      </c>
      <c r="B325" s="51"/>
      <c r="C325" s="51"/>
      <c r="D325" s="49"/>
      <c r="E325" s="51"/>
      <c r="F325" s="51"/>
      <c r="G325" t="s">
        <v>65</v>
      </c>
      <c r="H325" s="52" t="s">
        <v>75</v>
      </c>
      <c r="I325" s="52" t="s">
        <v>327</v>
      </c>
      <c r="O325" s="52">
        <v>1</v>
      </c>
      <c r="AA325" s="52" t="s">
        <v>328</v>
      </c>
    </row>
    <row r="326" spans="1:35" s="52" customFormat="1" x14ac:dyDescent="0.25">
      <c r="A326" s="51">
        <v>321</v>
      </c>
      <c r="B326" s="51"/>
      <c r="C326" s="51"/>
      <c r="D326" s="49"/>
      <c r="E326" s="51"/>
      <c r="F326" s="51"/>
      <c r="G326" t="s">
        <v>65</v>
      </c>
      <c r="H326" s="52" t="s">
        <v>75</v>
      </c>
      <c r="I326" s="52" t="s">
        <v>329</v>
      </c>
      <c r="O326" s="52">
        <v>1</v>
      </c>
      <c r="AA326" s="57" t="s">
        <v>330</v>
      </c>
    </row>
    <row r="327" spans="1:35" s="52" customFormat="1" x14ac:dyDescent="0.25">
      <c r="A327" s="51">
        <v>322</v>
      </c>
      <c r="B327" s="51"/>
      <c r="C327" s="51"/>
      <c r="D327" s="49"/>
      <c r="E327" s="51"/>
      <c r="F327" s="51"/>
      <c r="G327" t="s">
        <v>65</v>
      </c>
      <c r="H327" s="52" t="s">
        <v>75</v>
      </c>
      <c r="I327" s="52" t="s">
        <v>331</v>
      </c>
      <c r="O327" s="52">
        <v>1</v>
      </c>
      <c r="AA327" s="57" t="s">
        <v>332</v>
      </c>
    </row>
    <row r="328" spans="1:35" s="52" customFormat="1" x14ac:dyDescent="0.25">
      <c r="A328" s="51">
        <v>323</v>
      </c>
      <c r="B328" s="51"/>
      <c r="C328" s="51"/>
      <c r="D328" s="49"/>
      <c r="E328" s="51"/>
      <c r="F328" s="51"/>
      <c r="G328" t="s">
        <v>65</v>
      </c>
      <c r="H328" s="52" t="s">
        <v>75</v>
      </c>
      <c r="I328" s="52" t="s">
        <v>333</v>
      </c>
      <c r="O328" s="52">
        <v>1</v>
      </c>
      <c r="AA328" s="57" t="s">
        <v>334</v>
      </c>
    </row>
    <row r="329" spans="1:35" s="52" customFormat="1" x14ac:dyDescent="0.25">
      <c r="A329" s="51">
        <v>324</v>
      </c>
      <c r="B329" s="51"/>
      <c r="C329" s="51"/>
      <c r="D329" s="49"/>
      <c r="E329" s="51"/>
      <c r="F329" s="51"/>
      <c r="G329" t="s">
        <v>65</v>
      </c>
      <c r="H329" s="52" t="s">
        <v>75</v>
      </c>
      <c r="I329" s="52" t="s">
        <v>335</v>
      </c>
      <c r="O329" s="52">
        <v>1</v>
      </c>
      <c r="AA329" s="57" t="s">
        <v>336</v>
      </c>
    </row>
    <row r="330" spans="1:35" s="52" customFormat="1" x14ac:dyDescent="0.25">
      <c r="A330" s="51">
        <v>325</v>
      </c>
      <c r="B330" s="51"/>
      <c r="C330" s="51"/>
      <c r="D330" s="49"/>
      <c r="E330" s="51"/>
      <c r="F330" s="51"/>
      <c r="G330" t="s">
        <v>65</v>
      </c>
      <c r="H330" s="52" t="s">
        <v>75</v>
      </c>
      <c r="I330" s="52" t="s">
        <v>337</v>
      </c>
      <c r="O330" s="52">
        <v>1</v>
      </c>
      <c r="AA330" s="57" t="s">
        <v>338</v>
      </c>
    </row>
    <row r="331" spans="1:35" s="52" customFormat="1" x14ac:dyDescent="0.25">
      <c r="A331" s="51">
        <v>326</v>
      </c>
      <c r="B331" s="51"/>
      <c r="C331" s="51"/>
      <c r="D331" s="49"/>
      <c r="E331" s="51"/>
      <c r="F331" s="51"/>
      <c r="G331" t="s">
        <v>65</v>
      </c>
      <c r="H331" s="52" t="s">
        <v>75</v>
      </c>
      <c r="I331" s="52" t="s">
        <v>339</v>
      </c>
      <c r="O331" s="52">
        <v>1</v>
      </c>
      <c r="AI331" s="52" t="s">
        <v>340</v>
      </c>
    </row>
    <row r="332" spans="1:35" s="52" customFormat="1" x14ac:dyDescent="0.25">
      <c r="A332" s="51">
        <v>327</v>
      </c>
      <c r="B332" s="51"/>
      <c r="C332" s="51"/>
      <c r="D332" s="49"/>
      <c r="E332" s="51"/>
      <c r="F332" s="51"/>
      <c r="G332" t="s">
        <v>65</v>
      </c>
      <c r="H332" s="52" t="s">
        <v>75</v>
      </c>
      <c r="I332" s="52" t="s">
        <v>76</v>
      </c>
      <c r="O332" s="52">
        <v>1</v>
      </c>
    </row>
    <row r="333" spans="1:35" s="52" customFormat="1" x14ac:dyDescent="0.25">
      <c r="A333" s="51">
        <v>328</v>
      </c>
      <c r="B333" s="51"/>
      <c r="C333" s="51"/>
      <c r="D333" s="49"/>
      <c r="E333" s="51"/>
      <c r="F333" s="51"/>
      <c r="G333" t="s">
        <v>65</v>
      </c>
      <c r="H333" s="52" t="s">
        <v>341</v>
      </c>
      <c r="I333" s="52" t="s">
        <v>342</v>
      </c>
      <c r="K333" s="52" t="s">
        <v>343</v>
      </c>
      <c r="T333" s="52" t="s">
        <v>224</v>
      </c>
      <c r="U333" s="60">
        <v>3</v>
      </c>
      <c r="AC333" s="52">
        <v>1</v>
      </c>
      <c r="AH333" s="52">
        <v>1</v>
      </c>
      <c r="AI333" s="52" t="s">
        <v>344</v>
      </c>
    </row>
    <row r="334" spans="1:35" s="52" customFormat="1" x14ac:dyDescent="0.25">
      <c r="A334" s="51">
        <v>329</v>
      </c>
      <c r="B334" s="51"/>
      <c r="C334" s="51"/>
      <c r="D334" s="49"/>
      <c r="E334" s="50" t="s">
        <v>279</v>
      </c>
      <c r="F334" s="51"/>
      <c r="G334" s="52" t="s">
        <v>47</v>
      </c>
      <c r="H334" s="52" t="s">
        <v>292</v>
      </c>
      <c r="I334" s="52" t="s">
        <v>345</v>
      </c>
      <c r="O334" s="52">
        <v>1</v>
      </c>
      <c r="V334" s="52">
        <v>1</v>
      </c>
      <c r="AC334" s="52">
        <v>1</v>
      </c>
    </row>
    <row r="335" spans="1:35" x14ac:dyDescent="0.25">
      <c r="A335" s="51">
        <v>330</v>
      </c>
      <c r="D335" s="55">
        <v>39</v>
      </c>
      <c r="E335" s="51"/>
      <c r="F335" s="51"/>
      <c r="G335" t="s">
        <v>93</v>
      </c>
      <c r="H335" t="s">
        <v>50</v>
      </c>
      <c r="I335" t="s">
        <v>346</v>
      </c>
      <c r="O335">
        <v>1</v>
      </c>
      <c r="T335" t="s">
        <v>224</v>
      </c>
      <c r="U335" s="52"/>
      <c r="V335" s="52">
        <v>1</v>
      </c>
      <c r="AC335" s="52">
        <v>1</v>
      </c>
    </row>
    <row r="336" spans="1:35" x14ac:dyDescent="0.25">
      <c r="A336" s="51">
        <v>331</v>
      </c>
      <c r="D336" s="49"/>
      <c r="E336" s="51"/>
      <c r="F336" s="51"/>
      <c r="G336" t="s">
        <v>93</v>
      </c>
      <c r="H336" t="s">
        <v>341</v>
      </c>
      <c r="I336" t="s">
        <v>347</v>
      </c>
      <c r="S336" s="52">
        <v>1</v>
      </c>
      <c r="T336" t="s">
        <v>224</v>
      </c>
      <c r="U336" s="60">
        <v>2</v>
      </c>
      <c r="Y336" s="52" t="s">
        <v>324</v>
      </c>
      <c r="AC336" s="52">
        <v>1</v>
      </c>
      <c r="AH336" s="52">
        <v>1</v>
      </c>
    </row>
    <row r="337" spans="1:34" s="52" customFormat="1" x14ac:dyDescent="0.25">
      <c r="A337" s="51">
        <v>332</v>
      </c>
      <c r="B337" s="51"/>
      <c r="C337" s="51"/>
      <c r="D337" s="49"/>
      <c r="E337" s="51"/>
      <c r="F337" s="51"/>
      <c r="G337" t="s">
        <v>65</v>
      </c>
      <c r="H337" s="52" t="s">
        <v>341</v>
      </c>
      <c r="I337" s="52" t="s">
        <v>348</v>
      </c>
      <c r="N337" s="52">
        <v>1</v>
      </c>
      <c r="T337" s="52" t="s">
        <v>224</v>
      </c>
      <c r="U337" s="60">
        <v>4</v>
      </c>
      <c r="Y337" s="52" t="s">
        <v>326</v>
      </c>
      <c r="AC337" s="52">
        <v>1</v>
      </c>
      <c r="AH337" s="52">
        <v>1</v>
      </c>
    </row>
    <row r="338" spans="1:34" s="52" customFormat="1" x14ac:dyDescent="0.25">
      <c r="A338" s="51">
        <v>333</v>
      </c>
      <c r="B338" s="51"/>
      <c r="C338" s="51"/>
      <c r="D338" s="49"/>
      <c r="E338" s="51"/>
      <c r="F338" s="51"/>
      <c r="G338" s="52" t="s">
        <v>78</v>
      </c>
      <c r="H338" s="52" t="s">
        <v>341</v>
      </c>
      <c r="I338" s="52" t="s">
        <v>349</v>
      </c>
      <c r="N338" s="52">
        <v>1</v>
      </c>
      <c r="T338" s="52" t="s">
        <v>224</v>
      </c>
      <c r="U338" s="60">
        <v>4</v>
      </c>
      <c r="Y338" s="52" t="s">
        <v>328</v>
      </c>
      <c r="AC338" s="52">
        <v>1</v>
      </c>
      <c r="AH338" s="52">
        <v>1</v>
      </c>
    </row>
    <row r="339" spans="1:34" s="52" customFormat="1" x14ac:dyDescent="0.25">
      <c r="A339" s="51">
        <v>334</v>
      </c>
      <c r="B339" s="51"/>
      <c r="C339" s="51"/>
      <c r="D339" s="49"/>
      <c r="E339" s="51"/>
      <c r="F339" s="51"/>
      <c r="G339" t="s">
        <v>65</v>
      </c>
      <c r="H339" s="52" t="s">
        <v>341</v>
      </c>
      <c r="I339" s="52" t="s">
        <v>350</v>
      </c>
      <c r="N339" s="52">
        <v>1</v>
      </c>
      <c r="T339" s="52" t="s">
        <v>224</v>
      </c>
      <c r="U339" s="60">
        <v>4</v>
      </c>
      <c r="Y339" s="52" t="s">
        <v>330</v>
      </c>
      <c r="AC339" s="52">
        <v>1</v>
      </c>
      <c r="AH339" s="52">
        <v>1</v>
      </c>
    </row>
    <row r="340" spans="1:34" s="52" customFormat="1" x14ac:dyDescent="0.25">
      <c r="A340" s="51">
        <v>335</v>
      </c>
      <c r="B340" s="51"/>
      <c r="C340" s="51"/>
      <c r="D340" s="49"/>
      <c r="E340" s="51"/>
      <c r="F340" s="51"/>
      <c r="G340" s="52" t="s">
        <v>60</v>
      </c>
      <c r="H340" s="52" t="s">
        <v>341</v>
      </c>
      <c r="I340" s="52" t="s">
        <v>351</v>
      </c>
      <c r="N340" s="52">
        <v>1</v>
      </c>
      <c r="T340" s="52" t="s">
        <v>224</v>
      </c>
      <c r="U340" s="60">
        <v>4</v>
      </c>
      <c r="Y340" s="52" t="s">
        <v>332</v>
      </c>
      <c r="AC340" s="52">
        <v>1</v>
      </c>
      <c r="AH340" s="57">
        <v>1</v>
      </c>
    </row>
    <row r="341" spans="1:34" s="52" customFormat="1" x14ac:dyDescent="0.25">
      <c r="A341" s="51">
        <v>336</v>
      </c>
      <c r="B341" s="51"/>
      <c r="C341" s="51"/>
      <c r="D341" s="49"/>
      <c r="E341" s="51"/>
      <c r="F341" s="51"/>
      <c r="G341" s="52" t="s">
        <v>88</v>
      </c>
      <c r="H341" s="52" t="s">
        <v>341</v>
      </c>
      <c r="I341" s="52" t="s">
        <v>352</v>
      </c>
      <c r="N341" s="52">
        <v>1</v>
      </c>
      <c r="T341" s="52" t="s">
        <v>224</v>
      </c>
      <c r="U341" s="60">
        <v>4</v>
      </c>
      <c r="Y341" s="52" t="s">
        <v>334</v>
      </c>
      <c r="AC341" s="52">
        <v>1</v>
      </c>
      <c r="AH341" s="52">
        <v>1</v>
      </c>
    </row>
    <row r="342" spans="1:34" s="52" customFormat="1" x14ac:dyDescent="0.25">
      <c r="A342" s="51">
        <v>337</v>
      </c>
      <c r="B342" s="51"/>
      <c r="C342" s="51"/>
      <c r="D342" s="49"/>
      <c r="E342" s="51"/>
      <c r="F342" s="51"/>
      <c r="G342" s="52" t="s">
        <v>135</v>
      </c>
      <c r="H342" s="52" t="s">
        <v>341</v>
      </c>
      <c r="I342" s="52" t="s">
        <v>353</v>
      </c>
      <c r="O342" s="52">
        <v>1</v>
      </c>
      <c r="T342" s="52" t="s">
        <v>224</v>
      </c>
      <c r="U342" s="60">
        <v>3</v>
      </c>
      <c r="Y342" s="52" t="s">
        <v>336</v>
      </c>
      <c r="AC342" s="52">
        <v>1</v>
      </c>
      <c r="AH342" s="52">
        <v>1</v>
      </c>
    </row>
    <row r="343" spans="1:34" s="52" customFormat="1" x14ac:dyDescent="0.25">
      <c r="A343" s="51">
        <v>338</v>
      </c>
      <c r="B343" s="51"/>
      <c r="C343" s="51"/>
      <c r="D343" s="49"/>
      <c r="E343" s="50" t="s">
        <v>280</v>
      </c>
      <c r="F343" s="51"/>
      <c r="G343" s="52" t="s">
        <v>135</v>
      </c>
      <c r="H343" s="52" t="s">
        <v>45</v>
      </c>
      <c r="I343" s="52" t="s">
        <v>354</v>
      </c>
      <c r="O343" s="52">
        <v>1</v>
      </c>
      <c r="W343" s="52">
        <v>1</v>
      </c>
    </row>
    <row r="344" spans="1:34" s="52" customFormat="1" x14ac:dyDescent="0.25">
      <c r="A344" s="51">
        <v>339</v>
      </c>
      <c r="B344" s="51"/>
      <c r="C344" s="51"/>
      <c r="D344" s="49"/>
      <c r="E344" s="51"/>
      <c r="F344" s="51"/>
      <c r="G344" s="52" t="s">
        <v>60</v>
      </c>
      <c r="H344" s="52" t="s">
        <v>341</v>
      </c>
      <c r="I344" s="52" t="s">
        <v>354</v>
      </c>
      <c r="J344" s="52">
        <v>1</v>
      </c>
      <c r="T344" s="52" t="s">
        <v>224</v>
      </c>
      <c r="U344" s="60">
        <v>1</v>
      </c>
      <c r="AC344" s="52">
        <v>1</v>
      </c>
      <c r="AH344" s="57">
        <v>1</v>
      </c>
    </row>
    <row r="345" spans="1:34" s="52" customFormat="1" x14ac:dyDescent="0.25">
      <c r="A345" s="51">
        <v>340</v>
      </c>
      <c r="B345" s="51"/>
      <c r="C345" s="51"/>
      <c r="D345" s="49"/>
      <c r="E345" s="50" t="s">
        <v>281</v>
      </c>
      <c r="F345" s="51"/>
      <c r="T345" s="52" t="s">
        <v>24</v>
      </c>
    </row>
    <row r="346" spans="1:34" s="52" customFormat="1" x14ac:dyDescent="0.25">
      <c r="A346" s="51">
        <v>341</v>
      </c>
      <c r="B346" s="51"/>
      <c r="C346" s="51"/>
      <c r="D346" s="49"/>
      <c r="E346" s="51"/>
      <c r="F346" s="51"/>
      <c r="G346" s="52" t="s">
        <v>42</v>
      </c>
      <c r="H346" s="52" t="s">
        <v>355</v>
      </c>
      <c r="I346" s="52" t="s">
        <v>356</v>
      </c>
      <c r="S346" s="52">
        <v>1</v>
      </c>
      <c r="T346" s="52" t="s">
        <v>24</v>
      </c>
      <c r="U346" s="52">
        <v>1</v>
      </c>
      <c r="AC346" s="52">
        <v>1</v>
      </c>
      <c r="AH346" s="52">
        <v>0</v>
      </c>
    </row>
    <row r="347" spans="1:34" s="52" customFormat="1" x14ac:dyDescent="0.25">
      <c r="A347" s="51">
        <v>342</v>
      </c>
      <c r="B347" s="51"/>
      <c r="C347" s="51"/>
      <c r="D347" s="49"/>
      <c r="E347" s="51"/>
      <c r="F347" s="51"/>
      <c r="G347" s="52" t="s">
        <v>42</v>
      </c>
      <c r="H347" s="52" t="s">
        <v>355</v>
      </c>
      <c r="I347" s="52" t="s">
        <v>356</v>
      </c>
      <c r="S347" s="52">
        <v>1</v>
      </c>
      <c r="T347" s="52" t="s">
        <v>24</v>
      </c>
      <c r="U347" s="52">
        <v>1</v>
      </c>
      <c r="AC347" s="52">
        <v>1</v>
      </c>
      <c r="AH347" s="52">
        <v>0</v>
      </c>
    </row>
    <row r="348" spans="1:34" s="52" customFormat="1" x14ac:dyDescent="0.25">
      <c r="A348" s="51">
        <v>343</v>
      </c>
      <c r="B348" s="51"/>
      <c r="C348" s="51"/>
      <c r="D348" s="49"/>
      <c r="E348" s="51"/>
      <c r="F348" s="51"/>
      <c r="G348" s="52" t="s">
        <v>42</v>
      </c>
      <c r="H348" s="52" t="s">
        <v>355</v>
      </c>
      <c r="I348" s="52" t="s">
        <v>356</v>
      </c>
      <c r="S348" s="52">
        <v>1</v>
      </c>
      <c r="T348" s="52" t="s">
        <v>24</v>
      </c>
      <c r="U348" s="52">
        <v>1</v>
      </c>
      <c r="AC348" s="52">
        <v>1</v>
      </c>
      <c r="AH348" s="52">
        <v>0</v>
      </c>
    </row>
    <row r="349" spans="1:34" s="52" customFormat="1" x14ac:dyDescent="0.25">
      <c r="A349" s="51">
        <v>344</v>
      </c>
      <c r="B349" s="51"/>
      <c r="C349" s="51"/>
      <c r="D349" s="49"/>
      <c r="E349" s="51"/>
      <c r="F349" s="51"/>
      <c r="G349" s="52" t="s">
        <v>42</v>
      </c>
      <c r="H349" s="52" t="s">
        <v>355</v>
      </c>
      <c r="I349" s="52" t="s">
        <v>356</v>
      </c>
      <c r="S349" s="52">
        <v>1</v>
      </c>
      <c r="T349" s="52" t="s">
        <v>24</v>
      </c>
      <c r="U349" s="52">
        <v>1</v>
      </c>
      <c r="AC349" s="52">
        <v>1</v>
      </c>
      <c r="AH349" s="52">
        <v>0</v>
      </c>
    </row>
    <row r="350" spans="1:34" s="52" customFormat="1" x14ac:dyDescent="0.25">
      <c r="A350" s="51">
        <v>345</v>
      </c>
      <c r="B350" s="51"/>
      <c r="C350" s="51"/>
      <c r="D350" s="49"/>
      <c r="E350" s="51"/>
      <c r="F350" s="51"/>
      <c r="G350" s="52" t="s">
        <v>42</v>
      </c>
      <c r="H350" s="52" t="s">
        <v>355</v>
      </c>
      <c r="I350" s="52" t="s">
        <v>356</v>
      </c>
      <c r="S350" s="52">
        <v>1</v>
      </c>
      <c r="T350" s="52" t="s">
        <v>24</v>
      </c>
      <c r="U350" s="52">
        <v>1</v>
      </c>
      <c r="AC350" s="52">
        <v>1</v>
      </c>
      <c r="AH350" s="52">
        <v>0</v>
      </c>
    </row>
    <row r="351" spans="1:34" s="52" customFormat="1" x14ac:dyDescent="0.25">
      <c r="A351" s="51">
        <v>346</v>
      </c>
      <c r="B351" s="51"/>
      <c r="C351" s="51"/>
      <c r="D351" s="49"/>
      <c r="E351" s="51"/>
      <c r="F351" s="51"/>
      <c r="G351" s="52" t="s">
        <v>42</v>
      </c>
      <c r="H351" s="52" t="s">
        <v>355</v>
      </c>
      <c r="I351" s="52" t="s">
        <v>356</v>
      </c>
      <c r="S351" s="52">
        <v>1</v>
      </c>
      <c r="T351" s="52" t="s">
        <v>24</v>
      </c>
      <c r="U351" s="52">
        <v>1</v>
      </c>
      <c r="AC351" s="52">
        <v>1</v>
      </c>
      <c r="AH351" s="52">
        <v>0</v>
      </c>
    </row>
    <row r="352" spans="1:34" s="52" customFormat="1" x14ac:dyDescent="0.25">
      <c r="A352" s="51">
        <v>347</v>
      </c>
      <c r="B352" s="51"/>
      <c r="C352" s="51"/>
      <c r="D352" s="49"/>
      <c r="E352" s="51"/>
      <c r="F352" s="51"/>
      <c r="G352" s="52" t="s">
        <v>42</v>
      </c>
      <c r="H352" s="52" t="s">
        <v>355</v>
      </c>
      <c r="I352" s="52" t="s">
        <v>356</v>
      </c>
      <c r="S352" s="52">
        <v>1</v>
      </c>
      <c r="T352" s="52" t="s">
        <v>24</v>
      </c>
      <c r="U352" s="52">
        <v>1</v>
      </c>
      <c r="AC352" s="52">
        <v>1</v>
      </c>
      <c r="AH352" s="52">
        <v>0</v>
      </c>
    </row>
    <row r="353" spans="1:34" s="52" customFormat="1" x14ac:dyDescent="0.25">
      <c r="A353" s="51">
        <v>348</v>
      </c>
      <c r="B353" s="51"/>
      <c r="C353" s="51"/>
      <c r="D353" s="49"/>
      <c r="E353" s="51"/>
      <c r="F353" s="51"/>
      <c r="G353" s="52" t="s">
        <v>42</v>
      </c>
      <c r="H353" s="52" t="s">
        <v>355</v>
      </c>
      <c r="I353" s="52" t="s">
        <v>356</v>
      </c>
      <c r="S353" s="52">
        <v>1</v>
      </c>
      <c r="T353" s="52" t="s">
        <v>24</v>
      </c>
      <c r="U353" s="52">
        <v>1</v>
      </c>
      <c r="AC353" s="52">
        <v>1</v>
      </c>
      <c r="AH353" s="52">
        <v>0</v>
      </c>
    </row>
    <row r="354" spans="1:34" s="52" customFormat="1" x14ac:dyDescent="0.25">
      <c r="A354" s="51">
        <v>349</v>
      </c>
      <c r="B354" s="51"/>
      <c r="C354" s="51"/>
      <c r="D354" s="49"/>
      <c r="E354" s="51"/>
      <c r="F354" s="51"/>
      <c r="G354" s="52" t="s">
        <v>42</v>
      </c>
      <c r="H354" s="52" t="s">
        <v>355</v>
      </c>
      <c r="I354" s="52" t="s">
        <v>356</v>
      </c>
      <c r="S354" s="52">
        <v>1</v>
      </c>
      <c r="T354" s="52" t="s">
        <v>24</v>
      </c>
      <c r="U354" s="52">
        <v>1</v>
      </c>
      <c r="AC354" s="52">
        <v>1</v>
      </c>
      <c r="AH354" s="52">
        <v>0</v>
      </c>
    </row>
    <row r="355" spans="1:34" s="52" customFormat="1" x14ac:dyDescent="0.25">
      <c r="A355" s="51">
        <v>350</v>
      </c>
      <c r="B355" s="51"/>
      <c r="C355" s="51"/>
      <c r="D355" s="49"/>
      <c r="E355" s="51"/>
      <c r="F355" s="51"/>
      <c r="G355" s="52" t="s">
        <v>42</v>
      </c>
      <c r="H355" s="52" t="s">
        <v>355</v>
      </c>
      <c r="I355" s="52" t="s">
        <v>356</v>
      </c>
      <c r="S355" s="52">
        <v>1</v>
      </c>
      <c r="T355" s="52" t="s">
        <v>24</v>
      </c>
      <c r="U355" s="52">
        <v>1</v>
      </c>
      <c r="AC355" s="52">
        <v>1</v>
      </c>
      <c r="AH355" s="52">
        <v>0</v>
      </c>
    </row>
    <row r="356" spans="1:34" s="52" customFormat="1" x14ac:dyDescent="0.25">
      <c r="A356" s="51">
        <v>351</v>
      </c>
      <c r="B356" s="51"/>
      <c r="C356" s="51"/>
      <c r="D356" s="49"/>
      <c r="E356" s="51"/>
      <c r="F356" s="51"/>
      <c r="G356" s="52" t="s">
        <v>42</v>
      </c>
      <c r="H356" s="52" t="s">
        <v>357</v>
      </c>
      <c r="I356" s="52" t="s">
        <v>358</v>
      </c>
      <c r="S356" s="52">
        <v>1</v>
      </c>
      <c r="T356" s="52" t="s">
        <v>224</v>
      </c>
      <c r="U356" s="52">
        <v>1</v>
      </c>
      <c r="AB356" s="52">
        <v>1</v>
      </c>
      <c r="AH356" s="52">
        <v>1</v>
      </c>
    </row>
    <row r="357" spans="1:34" s="52" customFormat="1" x14ac:dyDescent="0.25">
      <c r="A357" s="51">
        <v>352</v>
      </c>
      <c r="B357" s="51"/>
      <c r="C357" s="51"/>
      <c r="D357" s="49"/>
      <c r="E357" s="51"/>
      <c r="F357" s="51"/>
      <c r="G357" s="52" t="s">
        <v>56</v>
      </c>
      <c r="H357" s="52" t="s">
        <v>222</v>
      </c>
      <c r="I357" s="52" t="s">
        <v>359</v>
      </c>
      <c r="J357" s="52">
        <v>1</v>
      </c>
      <c r="T357" s="52" t="s">
        <v>224</v>
      </c>
      <c r="U357" s="60">
        <v>3</v>
      </c>
      <c r="AH357" s="57">
        <v>1</v>
      </c>
    </row>
    <row r="358" spans="1:34" s="52" customFormat="1" x14ac:dyDescent="0.25">
      <c r="A358" s="51">
        <v>353</v>
      </c>
      <c r="B358" s="51"/>
      <c r="C358" s="51"/>
      <c r="D358" s="49"/>
      <c r="E358" s="51"/>
      <c r="F358" s="51"/>
      <c r="G358" s="52" t="s">
        <v>360</v>
      </c>
      <c r="H358" s="52" t="s">
        <v>165</v>
      </c>
      <c r="I358" s="52" t="s">
        <v>361</v>
      </c>
      <c r="M358" s="52">
        <v>1</v>
      </c>
      <c r="T358" s="52" t="s">
        <v>300</v>
      </c>
      <c r="U358" s="52">
        <v>3</v>
      </c>
      <c r="AC358" s="52">
        <v>1</v>
      </c>
      <c r="AH358" s="52">
        <v>1</v>
      </c>
    </row>
    <row r="359" spans="1:34" s="52" customFormat="1" x14ac:dyDescent="0.25">
      <c r="A359" s="51">
        <v>354</v>
      </c>
      <c r="B359" s="51"/>
      <c r="C359" s="51"/>
      <c r="D359" s="49"/>
      <c r="E359" s="51"/>
      <c r="F359" s="51"/>
      <c r="G359" s="52" t="s">
        <v>112</v>
      </c>
      <c r="H359" s="52" t="s">
        <v>355</v>
      </c>
      <c r="I359" s="52" t="s">
        <v>362</v>
      </c>
      <c r="N359" s="52">
        <v>1</v>
      </c>
      <c r="T359" s="52" t="s">
        <v>24</v>
      </c>
      <c r="U359" s="52">
        <v>3</v>
      </c>
      <c r="AC359" s="52">
        <v>1</v>
      </c>
      <c r="AH359" s="52">
        <v>0</v>
      </c>
    </row>
    <row r="360" spans="1:34" s="52" customFormat="1" x14ac:dyDescent="0.25">
      <c r="A360" s="51">
        <v>355</v>
      </c>
      <c r="B360" s="51"/>
      <c r="C360" s="51"/>
      <c r="D360" s="49"/>
      <c r="E360" s="51"/>
      <c r="F360" s="51"/>
      <c r="G360" s="52" t="s">
        <v>112</v>
      </c>
      <c r="H360" s="52" t="s">
        <v>355</v>
      </c>
      <c r="I360" s="52" t="s">
        <v>362</v>
      </c>
      <c r="N360" s="52">
        <v>1</v>
      </c>
      <c r="T360" s="52" t="s">
        <v>24</v>
      </c>
      <c r="U360" s="52">
        <v>3</v>
      </c>
      <c r="AC360" s="52">
        <v>1</v>
      </c>
      <c r="AH360" s="52">
        <v>0</v>
      </c>
    </row>
    <row r="361" spans="1:34" s="52" customFormat="1" x14ac:dyDescent="0.25">
      <c r="A361" s="51">
        <v>356</v>
      </c>
      <c r="B361" s="51"/>
      <c r="C361" s="51"/>
      <c r="D361" s="49"/>
      <c r="E361" s="51"/>
      <c r="F361" s="51"/>
      <c r="G361" s="52" t="s">
        <v>112</v>
      </c>
      <c r="H361" s="52" t="s">
        <v>355</v>
      </c>
      <c r="I361" s="52" t="s">
        <v>362</v>
      </c>
      <c r="N361" s="52">
        <v>1</v>
      </c>
      <c r="T361" s="52" t="s">
        <v>24</v>
      </c>
      <c r="U361" s="52">
        <v>3</v>
      </c>
      <c r="AC361" s="52">
        <v>1</v>
      </c>
      <c r="AH361" s="52">
        <v>0</v>
      </c>
    </row>
    <row r="362" spans="1:34" s="52" customFormat="1" x14ac:dyDescent="0.25">
      <c r="A362" s="51">
        <v>357</v>
      </c>
      <c r="B362" s="51"/>
      <c r="C362" s="51"/>
      <c r="D362" s="49"/>
      <c r="E362" s="51"/>
      <c r="F362" s="51"/>
      <c r="G362" s="52" t="s">
        <v>112</v>
      </c>
      <c r="H362" s="52" t="s">
        <v>355</v>
      </c>
      <c r="I362" s="52" t="s">
        <v>362</v>
      </c>
      <c r="N362" s="52">
        <v>1</v>
      </c>
      <c r="T362" s="52" t="s">
        <v>24</v>
      </c>
      <c r="U362" s="52">
        <v>3</v>
      </c>
      <c r="AC362" s="52">
        <v>1</v>
      </c>
      <c r="AH362" s="52">
        <v>0</v>
      </c>
    </row>
    <row r="363" spans="1:34" s="52" customFormat="1" x14ac:dyDescent="0.25">
      <c r="A363" s="51">
        <v>358</v>
      </c>
      <c r="B363" s="51"/>
      <c r="C363" s="51"/>
      <c r="D363" s="49"/>
      <c r="E363" s="51"/>
      <c r="F363" s="51"/>
      <c r="G363" s="52" t="s">
        <v>112</v>
      </c>
      <c r="H363" s="52" t="s">
        <v>355</v>
      </c>
      <c r="I363" s="52" t="s">
        <v>362</v>
      </c>
      <c r="N363" s="52">
        <v>1</v>
      </c>
      <c r="T363" s="52" t="s">
        <v>24</v>
      </c>
      <c r="U363" s="52">
        <v>3</v>
      </c>
      <c r="AC363" s="52">
        <v>1</v>
      </c>
      <c r="AH363" s="52">
        <v>0</v>
      </c>
    </row>
    <row r="364" spans="1:34" s="52" customFormat="1" x14ac:dyDescent="0.25">
      <c r="A364" s="51">
        <v>359</v>
      </c>
      <c r="B364" s="51"/>
      <c r="C364" s="51"/>
      <c r="D364" s="49"/>
      <c r="E364" s="51"/>
      <c r="F364" s="51"/>
      <c r="G364" s="52" t="s">
        <v>112</v>
      </c>
      <c r="H364" s="52" t="s">
        <v>355</v>
      </c>
      <c r="I364" s="52" t="s">
        <v>362</v>
      </c>
      <c r="N364" s="52">
        <v>1</v>
      </c>
      <c r="T364" s="52" t="s">
        <v>24</v>
      </c>
      <c r="U364" s="52">
        <v>3</v>
      </c>
      <c r="AC364" s="52">
        <v>1</v>
      </c>
      <c r="AH364" s="52">
        <v>0</v>
      </c>
    </row>
    <row r="365" spans="1:34" s="52" customFormat="1" x14ac:dyDescent="0.25">
      <c r="A365" s="51">
        <v>360</v>
      </c>
      <c r="B365" s="51"/>
      <c r="C365" s="51"/>
      <c r="D365" s="49"/>
      <c r="E365" s="51"/>
      <c r="F365" s="51"/>
      <c r="G365" s="52" t="s">
        <v>112</v>
      </c>
      <c r="H365" s="52" t="s">
        <v>355</v>
      </c>
      <c r="I365" s="52" t="s">
        <v>362</v>
      </c>
      <c r="N365" s="52">
        <v>1</v>
      </c>
      <c r="T365" s="52" t="s">
        <v>24</v>
      </c>
      <c r="U365" s="52">
        <v>3</v>
      </c>
      <c r="AC365" s="52">
        <v>1</v>
      </c>
      <c r="AH365" s="52">
        <v>0</v>
      </c>
    </row>
    <row r="366" spans="1:34" s="52" customFormat="1" x14ac:dyDescent="0.25">
      <c r="A366" s="51">
        <v>361</v>
      </c>
      <c r="B366" s="51"/>
      <c r="C366" s="51"/>
      <c r="D366" s="49"/>
      <c r="E366" s="51"/>
      <c r="F366" s="51"/>
      <c r="G366" s="52" t="s">
        <v>112</v>
      </c>
      <c r="H366" s="52" t="s">
        <v>141</v>
      </c>
      <c r="I366" s="52" t="s">
        <v>363</v>
      </c>
      <c r="K366" s="52">
        <v>1</v>
      </c>
      <c r="T366" s="52" t="s">
        <v>24</v>
      </c>
      <c r="U366" s="52">
        <v>3</v>
      </c>
      <c r="AD366" s="52">
        <v>1</v>
      </c>
      <c r="AH366" s="52">
        <v>1</v>
      </c>
    </row>
    <row r="367" spans="1:34" s="52" customFormat="1" x14ac:dyDescent="0.25">
      <c r="A367" s="51">
        <v>362</v>
      </c>
      <c r="B367" s="51"/>
      <c r="C367" s="51"/>
      <c r="D367" s="49"/>
      <c r="E367" s="50" t="s">
        <v>284</v>
      </c>
      <c r="F367" s="51"/>
      <c r="G367" s="52" t="s">
        <v>112</v>
      </c>
      <c r="H367" s="52" t="s">
        <v>84</v>
      </c>
      <c r="I367" s="52" t="s">
        <v>364</v>
      </c>
      <c r="O367" s="52">
        <v>1</v>
      </c>
      <c r="V367" s="52">
        <v>1</v>
      </c>
      <c r="AG367" s="52">
        <v>1</v>
      </c>
    </row>
    <row r="368" spans="1:34" s="52" customFormat="1" x14ac:dyDescent="0.25">
      <c r="A368" s="51">
        <v>363</v>
      </c>
      <c r="B368" s="51"/>
      <c r="C368" s="51"/>
      <c r="D368" s="55">
        <v>40</v>
      </c>
      <c r="E368" s="51"/>
      <c r="F368" s="51"/>
      <c r="G368" s="52" t="s">
        <v>112</v>
      </c>
      <c r="H368" s="52" t="s">
        <v>50</v>
      </c>
      <c r="I368" s="52" t="s">
        <v>365</v>
      </c>
      <c r="O368" s="52">
        <v>1</v>
      </c>
      <c r="V368" s="52">
        <v>1</v>
      </c>
      <c r="AG368" s="52">
        <v>1</v>
      </c>
    </row>
    <row r="369" spans="1:35" s="52" customFormat="1" x14ac:dyDescent="0.25">
      <c r="A369" s="51">
        <v>364</v>
      </c>
      <c r="B369" s="51"/>
      <c r="C369" s="51"/>
      <c r="D369" s="49"/>
      <c r="E369" s="50" t="s">
        <v>285</v>
      </c>
      <c r="F369" s="51"/>
      <c r="G369" s="52" t="s">
        <v>112</v>
      </c>
      <c r="H369" s="52" t="s">
        <v>366</v>
      </c>
      <c r="I369" s="52" t="s">
        <v>150</v>
      </c>
      <c r="O369" s="52">
        <v>1</v>
      </c>
      <c r="V369" s="52">
        <v>1</v>
      </c>
      <c r="AG369" s="52">
        <v>1</v>
      </c>
    </row>
    <row r="370" spans="1:35" s="52" customFormat="1" x14ac:dyDescent="0.25">
      <c r="A370" s="51">
        <v>365</v>
      </c>
      <c r="B370" s="51"/>
      <c r="C370" s="51"/>
      <c r="D370" s="49"/>
      <c r="E370" s="51"/>
      <c r="F370" s="51"/>
      <c r="G370" s="52" t="s">
        <v>109</v>
      </c>
      <c r="H370" s="52" t="s">
        <v>141</v>
      </c>
      <c r="I370" s="52" t="s">
        <v>150</v>
      </c>
      <c r="K370" s="52">
        <v>1</v>
      </c>
      <c r="T370" s="52" t="s">
        <v>24</v>
      </c>
      <c r="U370" s="52">
        <v>3</v>
      </c>
      <c r="AD370" s="52">
        <v>1</v>
      </c>
      <c r="AH370" s="52">
        <v>1</v>
      </c>
    </row>
    <row r="371" spans="1:35" s="52" customFormat="1" x14ac:dyDescent="0.25">
      <c r="A371" s="51">
        <v>366</v>
      </c>
      <c r="B371" s="51"/>
      <c r="C371" s="51"/>
      <c r="D371" s="49"/>
      <c r="E371" s="50" t="s">
        <v>286</v>
      </c>
      <c r="F371" s="51"/>
      <c r="G371" s="52" t="s">
        <v>109</v>
      </c>
      <c r="H371" s="52" t="s">
        <v>366</v>
      </c>
      <c r="I371" s="52" t="s">
        <v>150</v>
      </c>
      <c r="O371" s="52">
        <v>1</v>
      </c>
      <c r="V371" s="52">
        <v>1</v>
      </c>
      <c r="AG371" s="52">
        <v>1</v>
      </c>
    </row>
    <row r="372" spans="1:35" s="52" customFormat="1" x14ac:dyDescent="0.25">
      <c r="A372" s="51">
        <v>367</v>
      </c>
      <c r="B372" s="51"/>
      <c r="C372" s="51"/>
      <c r="D372" s="49"/>
      <c r="E372" s="50" t="s">
        <v>287</v>
      </c>
      <c r="F372" s="51"/>
      <c r="G372" s="52" t="s">
        <v>109</v>
      </c>
      <c r="H372" s="52" t="s">
        <v>34</v>
      </c>
      <c r="I372" s="52" t="s">
        <v>150</v>
      </c>
      <c r="O372" s="52">
        <v>1</v>
      </c>
      <c r="V372" s="52">
        <v>1</v>
      </c>
      <c r="AF372" s="52">
        <v>1</v>
      </c>
    </row>
    <row r="373" spans="1:35" s="52" customFormat="1" x14ac:dyDescent="0.25">
      <c r="A373" s="51">
        <v>368</v>
      </c>
      <c r="B373" s="51"/>
      <c r="C373" s="51"/>
      <c r="D373" s="49"/>
      <c r="E373" s="50" t="s">
        <v>295</v>
      </c>
      <c r="F373" s="51"/>
      <c r="G373" s="52" t="s">
        <v>109</v>
      </c>
      <c r="H373" s="52" t="s">
        <v>84</v>
      </c>
      <c r="I373" s="52" t="s">
        <v>367</v>
      </c>
      <c r="O373" s="52">
        <v>1</v>
      </c>
      <c r="V373" s="52">
        <v>1</v>
      </c>
      <c r="AG373" s="52">
        <v>1</v>
      </c>
    </row>
    <row r="374" spans="1:35" s="52" customFormat="1" x14ac:dyDescent="0.25">
      <c r="A374" s="51">
        <v>369</v>
      </c>
      <c r="B374" s="51"/>
      <c r="C374" s="51"/>
      <c r="D374" s="49"/>
      <c r="E374" s="51"/>
      <c r="F374" s="51"/>
      <c r="G374" s="52" t="s">
        <v>78</v>
      </c>
      <c r="H374" s="52" t="s">
        <v>368</v>
      </c>
      <c r="I374" s="52" t="s">
        <v>369</v>
      </c>
      <c r="K374" s="52">
        <v>1</v>
      </c>
      <c r="T374" s="52" t="s">
        <v>166</v>
      </c>
      <c r="U374" s="52">
        <v>3</v>
      </c>
      <c r="AH374" s="52">
        <v>0</v>
      </c>
    </row>
    <row r="375" spans="1:35" s="52" customFormat="1" x14ac:dyDescent="0.25">
      <c r="A375" s="51">
        <v>370</v>
      </c>
      <c r="B375" s="51"/>
      <c r="C375" s="51"/>
      <c r="D375" s="49"/>
      <c r="E375" s="51"/>
      <c r="F375" s="51"/>
      <c r="G375" s="52" t="s">
        <v>115</v>
      </c>
      <c r="H375" s="52" t="s">
        <v>141</v>
      </c>
      <c r="I375" s="52" t="s">
        <v>150</v>
      </c>
      <c r="K375" s="52">
        <v>1</v>
      </c>
      <c r="T375" s="52" t="s">
        <v>24</v>
      </c>
      <c r="U375" s="52">
        <v>3</v>
      </c>
      <c r="AD375" s="52">
        <v>1</v>
      </c>
      <c r="AH375" s="52">
        <v>1</v>
      </c>
    </row>
    <row r="376" spans="1:35" s="52" customFormat="1" x14ac:dyDescent="0.25">
      <c r="A376" s="51">
        <v>371</v>
      </c>
      <c r="B376" s="51"/>
      <c r="C376" s="51"/>
      <c r="D376" s="49"/>
      <c r="E376" s="50" t="s">
        <v>296</v>
      </c>
      <c r="F376" s="51"/>
      <c r="G376" s="52" t="s">
        <v>115</v>
      </c>
      <c r="H376" s="52" t="s">
        <v>84</v>
      </c>
      <c r="I376" s="52" t="s">
        <v>370</v>
      </c>
      <c r="O376" s="52">
        <v>1</v>
      </c>
      <c r="V376" s="52">
        <v>1</v>
      </c>
      <c r="AG376" s="52">
        <v>1</v>
      </c>
    </row>
    <row r="377" spans="1:35" s="52" customFormat="1" x14ac:dyDescent="0.25">
      <c r="A377" s="51">
        <v>372</v>
      </c>
      <c r="B377" s="51"/>
      <c r="C377" s="51"/>
      <c r="D377" s="49"/>
      <c r="E377" s="50" t="s">
        <v>301</v>
      </c>
      <c r="F377" s="51"/>
      <c r="G377" s="52" t="s">
        <v>115</v>
      </c>
      <c r="H377" s="52" t="s">
        <v>366</v>
      </c>
      <c r="I377" s="52" t="s">
        <v>150</v>
      </c>
      <c r="O377" s="52">
        <v>1</v>
      </c>
      <c r="V377" s="52">
        <v>1</v>
      </c>
      <c r="AG377" s="52">
        <v>1</v>
      </c>
    </row>
    <row r="378" spans="1:35" s="52" customFormat="1" x14ac:dyDescent="0.25">
      <c r="A378" s="51">
        <v>373</v>
      </c>
      <c r="B378" s="51"/>
      <c r="C378" s="51"/>
      <c r="D378" s="49"/>
      <c r="E378" s="51"/>
      <c r="F378" s="51"/>
      <c r="G378" s="52" t="s">
        <v>109</v>
      </c>
      <c r="H378" s="52" t="s">
        <v>147</v>
      </c>
      <c r="I378" s="52" t="s">
        <v>371</v>
      </c>
      <c r="N378" s="52">
        <v>1</v>
      </c>
      <c r="T378" s="52" t="s">
        <v>224</v>
      </c>
      <c r="U378" s="52">
        <v>4</v>
      </c>
      <c r="AC378" s="52">
        <v>1</v>
      </c>
      <c r="AH378" s="52">
        <v>1</v>
      </c>
    </row>
    <row r="379" spans="1:35" s="52" customFormat="1" x14ac:dyDescent="0.25">
      <c r="A379" s="51">
        <v>374</v>
      </c>
      <c r="B379" s="51"/>
      <c r="C379" s="51"/>
      <c r="D379" s="49"/>
      <c r="E379" s="51"/>
      <c r="F379" s="51"/>
      <c r="G379" s="52" t="s">
        <v>104</v>
      </c>
      <c r="H379" s="52" t="s">
        <v>141</v>
      </c>
      <c r="I379" s="52" t="s">
        <v>150</v>
      </c>
      <c r="K379" s="52">
        <v>1</v>
      </c>
      <c r="T379" s="52" t="s">
        <v>145</v>
      </c>
      <c r="U379" s="52">
        <v>5</v>
      </c>
      <c r="AC379" s="52">
        <v>1</v>
      </c>
      <c r="AH379" s="52">
        <v>1</v>
      </c>
    </row>
    <row r="380" spans="1:35" s="52" customFormat="1" x14ac:dyDescent="0.25">
      <c r="A380" s="51">
        <v>375</v>
      </c>
      <c r="B380" s="51"/>
      <c r="C380" s="51"/>
      <c r="D380" s="49"/>
      <c r="E380" s="51"/>
      <c r="F380" s="51"/>
      <c r="G380" s="52" t="s">
        <v>104</v>
      </c>
      <c r="H380" s="52" t="s">
        <v>222</v>
      </c>
      <c r="I380" s="52" t="s">
        <v>150</v>
      </c>
      <c r="N380" s="52">
        <v>1</v>
      </c>
      <c r="T380" s="52" t="s">
        <v>224</v>
      </c>
      <c r="U380" s="60">
        <v>4</v>
      </c>
      <c r="AC380" s="52">
        <v>1</v>
      </c>
      <c r="AH380" s="52">
        <v>1</v>
      </c>
    </row>
    <row r="381" spans="1:35" s="52" customFormat="1" x14ac:dyDescent="0.25">
      <c r="A381" s="51">
        <v>376</v>
      </c>
      <c r="B381" s="51"/>
      <c r="C381" s="51"/>
      <c r="D381" s="49"/>
      <c r="E381" s="50" t="s">
        <v>303</v>
      </c>
      <c r="F381" s="51"/>
      <c r="G381" s="52" t="s">
        <v>78</v>
      </c>
      <c r="H381" s="52" t="s">
        <v>84</v>
      </c>
      <c r="I381" s="52" t="s">
        <v>370</v>
      </c>
      <c r="O381" s="52">
        <v>1</v>
      </c>
      <c r="V381" s="52">
        <v>1</v>
      </c>
      <c r="AG381" s="52">
        <v>1</v>
      </c>
    </row>
    <row r="382" spans="1:35" s="52" customFormat="1" x14ac:dyDescent="0.25">
      <c r="A382" s="51">
        <v>377</v>
      </c>
      <c r="B382" s="51"/>
      <c r="C382" s="51"/>
      <c r="D382" s="49"/>
      <c r="E382" s="51"/>
      <c r="F382" s="51"/>
      <c r="G382" s="52" t="s">
        <v>135</v>
      </c>
      <c r="H382" s="52" t="s">
        <v>141</v>
      </c>
      <c r="I382" s="52" t="s">
        <v>372</v>
      </c>
      <c r="N382" s="52">
        <v>1</v>
      </c>
      <c r="T382" s="52" t="s">
        <v>224</v>
      </c>
      <c r="U382" s="60">
        <v>4</v>
      </c>
      <c r="AC382" s="52">
        <v>1</v>
      </c>
      <c r="AH382" s="52">
        <v>1</v>
      </c>
      <c r="AI382" s="52" t="s">
        <v>373</v>
      </c>
    </row>
    <row r="383" spans="1:35" s="52" customFormat="1" x14ac:dyDescent="0.25">
      <c r="A383" s="51">
        <v>378</v>
      </c>
      <c r="B383" s="51"/>
      <c r="C383" s="51"/>
      <c r="D383" s="49"/>
      <c r="E383" s="51"/>
      <c r="F383" s="51"/>
      <c r="G383" s="52" t="s">
        <v>135</v>
      </c>
      <c r="H383" s="52" t="s">
        <v>141</v>
      </c>
      <c r="I383" s="52" t="s">
        <v>374</v>
      </c>
      <c r="N383" s="52">
        <v>1</v>
      </c>
      <c r="T383" s="52" t="s">
        <v>224</v>
      </c>
      <c r="U383" s="60">
        <v>4</v>
      </c>
      <c r="AC383" s="52">
        <v>1</v>
      </c>
      <c r="AH383" s="52">
        <v>1</v>
      </c>
    </row>
    <row r="384" spans="1:35" s="52" customFormat="1" x14ac:dyDescent="0.25">
      <c r="A384" s="51">
        <v>379</v>
      </c>
      <c r="B384" s="51"/>
      <c r="C384" s="51"/>
      <c r="D384" s="49"/>
      <c r="E384" s="51"/>
      <c r="F384" s="51"/>
      <c r="G384" s="52" t="s">
        <v>99</v>
      </c>
      <c r="H384" s="52" t="s">
        <v>141</v>
      </c>
      <c r="I384" s="52" t="s">
        <v>375</v>
      </c>
      <c r="K384" s="52">
        <v>1</v>
      </c>
      <c r="T384" s="52" t="s">
        <v>24</v>
      </c>
      <c r="U384" s="52">
        <v>3</v>
      </c>
      <c r="AD384" s="52">
        <v>1</v>
      </c>
      <c r="AH384" s="52">
        <v>1</v>
      </c>
    </row>
    <row r="385" spans="1:34" s="52" customFormat="1" x14ac:dyDescent="0.25">
      <c r="A385" s="51">
        <v>380</v>
      </c>
      <c r="B385" s="51"/>
      <c r="C385" s="51"/>
      <c r="D385" s="49"/>
      <c r="E385" s="50" t="s">
        <v>305</v>
      </c>
      <c r="F385" s="51"/>
      <c r="G385" s="52" t="s">
        <v>99</v>
      </c>
      <c r="H385" s="52" t="s">
        <v>84</v>
      </c>
      <c r="I385" s="52" t="s">
        <v>376</v>
      </c>
      <c r="O385" s="52">
        <v>1</v>
      </c>
      <c r="V385" s="52">
        <v>1</v>
      </c>
      <c r="AG385" s="52">
        <v>1</v>
      </c>
    </row>
    <row r="386" spans="1:34" s="52" customFormat="1" x14ac:dyDescent="0.25">
      <c r="A386" s="51">
        <v>381</v>
      </c>
      <c r="B386" s="51"/>
      <c r="C386" s="51"/>
      <c r="D386" s="49"/>
      <c r="E386" s="51"/>
      <c r="F386" s="51"/>
      <c r="G386" s="52" t="s">
        <v>78</v>
      </c>
      <c r="H386" s="52" t="s">
        <v>141</v>
      </c>
      <c r="I386" s="52" t="s">
        <v>377</v>
      </c>
      <c r="K386" s="52">
        <v>1</v>
      </c>
      <c r="T386" s="52" t="s">
        <v>24</v>
      </c>
      <c r="U386" s="52">
        <v>3</v>
      </c>
      <c r="AD386" s="52">
        <v>1</v>
      </c>
      <c r="AH386" s="52">
        <v>1</v>
      </c>
    </row>
    <row r="387" spans="1:34" s="52" customFormat="1" x14ac:dyDescent="0.25">
      <c r="A387" s="51">
        <v>382</v>
      </c>
      <c r="B387" s="51"/>
      <c r="C387" s="51"/>
      <c r="D387" s="49"/>
      <c r="E387" s="50" t="s">
        <v>310</v>
      </c>
      <c r="F387" s="51"/>
      <c r="G387" s="52" t="s">
        <v>78</v>
      </c>
      <c r="H387" s="52" t="s">
        <v>139</v>
      </c>
      <c r="I387" s="52" t="s">
        <v>377</v>
      </c>
      <c r="O387" s="52">
        <v>1</v>
      </c>
      <c r="V387" s="52">
        <v>1</v>
      </c>
      <c r="AF387" s="52">
        <v>1</v>
      </c>
      <c r="AG387" s="52">
        <v>1</v>
      </c>
    </row>
    <row r="388" spans="1:34" s="52" customFormat="1" x14ac:dyDescent="0.25">
      <c r="A388" s="51">
        <v>383</v>
      </c>
      <c r="B388" s="51"/>
      <c r="C388" s="51"/>
      <c r="D388" s="49"/>
      <c r="E388" s="51"/>
      <c r="F388" s="51"/>
      <c r="G388" s="52" t="s">
        <v>93</v>
      </c>
      <c r="H388" s="52" t="s">
        <v>141</v>
      </c>
      <c r="I388" s="52" t="s">
        <v>378</v>
      </c>
      <c r="K388" s="52">
        <v>1</v>
      </c>
      <c r="T388" s="52" t="s">
        <v>24</v>
      </c>
      <c r="U388" s="52">
        <v>3</v>
      </c>
      <c r="AD388" s="52">
        <v>1</v>
      </c>
      <c r="AH388" s="52">
        <v>1</v>
      </c>
    </row>
    <row r="389" spans="1:34" s="52" customFormat="1" x14ac:dyDescent="0.25">
      <c r="A389" s="51">
        <v>384</v>
      </c>
      <c r="B389" s="51"/>
      <c r="C389" s="51"/>
      <c r="D389" s="49"/>
      <c r="E389" s="51"/>
      <c r="F389" s="51"/>
      <c r="G389" s="52" t="s">
        <v>360</v>
      </c>
      <c r="H389" s="52" t="s">
        <v>222</v>
      </c>
      <c r="I389" s="52" t="s">
        <v>150</v>
      </c>
      <c r="K389" s="52">
        <v>1</v>
      </c>
      <c r="T389" s="52" t="s">
        <v>224</v>
      </c>
      <c r="U389" s="60">
        <v>3</v>
      </c>
      <c r="AF389" s="52">
        <v>1</v>
      </c>
      <c r="AH389" s="52">
        <v>1</v>
      </c>
    </row>
    <row r="390" spans="1:34" s="52" customFormat="1" x14ac:dyDescent="0.25">
      <c r="A390" s="51">
        <v>385</v>
      </c>
      <c r="B390" s="51"/>
      <c r="C390" s="51"/>
      <c r="D390" s="49"/>
      <c r="E390" s="51"/>
      <c r="F390" s="51"/>
      <c r="G390" s="52" t="s">
        <v>360</v>
      </c>
      <c r="H390" s="52" t="s">
        <v>222</v>
      </c>
      <c r="I390" s="52" t="s">
        <v>379</v>
      </c>
      <c r="N390" s="52">
        <v>1</v>
      </c>
      <c r="T390" s="52" t="s">
        <v>224</v>
      </c>
      <c r="U390" s="60">
        <v>4</v>
      </c>
      <c r="AB390" s="52">
        <v>2</v>
      </c>
      <c r="AC390" s="52">
        <v>2</v>
      </c>
      <c r="AH390" s="52">
        <v>1</v>
      </c>
    </row>
    <row r="391" spans="1:34" s="52" customFormat="1" x14ac:dyDescent="0.25">
      <c r="A391" s="51">
        <v>386</v>
      </c>
      <c r="B391" s="51"/>
      <c r="C391" s="51"/>
      <c r="D391" s="49"/>
      <c r="E391" s="51"/>
      <c r="F391" s="51"/>
      <c r="G391" s="52" t="s">
        <v>135</v>
      </c>
      <c r="H391" s="52" t="s">
        <v>380</v>
      </c>
      <c r="I391" s="52" t="s">
        <v>381</v>
      </c>
      <c r="Q391" s="60">
        <v>1</v>
      </c>
    </row>
    <row r="392" spans="1:34" s="52" customFormat="1" x14ac:dyDescent="0.25">
      <c r="A392" s="51">
        <v>387</v>
      </c>
      <c r="B392" s="51"/>
      <c r="C392" s="51"/>
      <c r="D392" s="49"/>
      <c r="E392" s="51"/>
      <c r="F392" s="51"/>
      <c r="G392" s="52" t="s">
        <v>135</v>
      </c>
      <c r="H392" s="52" t="s">
        <v>380</v>
      </c>
      <c r="I392" s="52" t="s">
        <v>381</v>
      </c>
      <c r="Q392" s="60">
        <v>1</v>
      </c>
    </row>
    <row r="393" spans="1:34" s="52" customFormat="1" x14ac:dyDescent="0.25">
      <c r="A393" s="51">
        <v>388</v>
      </c>
      <c r="B393" s="51"/>
      <c r="C393" s="51"/>
      <c r="D393" s="49"/>
      <c r="E393" s="51"/>
      <c r="F393" s="51"/>
      <c r="G393" s="52" t="s">
        <v>88</v>
      </c>
      <c r="H393" s="52" t="s">
        <v>382</v>
      </c>
      <c r="I393" s="52" t="s">
        <v>383</v>
      </c>
      <c r="N393" s="52">
        <v>1</v>
      </c>
      <c r="T393" s="52" t="s">
        <v>224</v>
      </c>
      <c r="V393" s="52">
        <v>1</v>
      </c>
      <c r="AF393" s="52">
        <v>3</v>
      </c>
      <c r="AH393" s="52">
        <v>1</v>
      </c>
    </row>
    <row r="394" spans="1:34" s="69" customFormat="1" x14ac:dyDescent="0.25">
      <c r="A394" s="69">
        <v>389</v>
      </c>
      <c r="D394" s="49"/>
      <c r="E394" s="51"/>
      <c r="F394" s="51"/>
      <c r="G394" s="52" t="s">
        <v>53</v>
      </c>
      <c r="H394" s="69" t="s">
        <v>384</v>
      </c>
      <c r="I394" s="69" t="s">
        <v>140</v>
      </c>
      <c r="Q394" s="70">
        <v>1</v>
      </c>
      <c r="T394" s="52"/>
    </row>
    <row r="395" spans="1:34" s="69" customFormat="1" x14ac:dyDescent="0.25">
      <c r="A395" s="69">
        <v>390</v>
      </c>
      <c r="D395" s="49"/>
      <c r="E395" s="51"/>
      <c r="F395" s="51"/>
      <c r="G395" s="52" t="s">
        <v>53</v>
      </c>
      <c r="H395" s="69" t="s">
        <v>384</v>
      </c>
      <c r="I395" s="69" t="s">
        <v>140</v>
      </c>
      <c r="Q395" s="70">
        <v>1</v>
      </c>
      <c r="T395" s="52"/>
    </row>
    <row r="396" spans="1:34" s="69" customFormat="1" x14ac:dyDescent="0.25">
      <c r="A396" s="69">
        <v>391</v>
      </c>
      <c r="D396" s="49"/>
      <c r="E396" s="51"/>
      <c r="F396" s="51"/>
      <c r="G396" s="52" t="s">
        <v>115</v>
      </c>
      <c r="H396" s="69" t="s">
        <v>165</v>
      </c>
      <c r="I396" s="69" t="s">
        <v>385</v>
      </c>
      <c r="K396" s="69">
        <v>1</v>
      </c>
      <c r="T396" s="52" t="s">
        <v>386</v>
      </c>
      <c r="U396" s="69">
        <v>3</v>
      </c>
      <c r="AH396" s="69">
        <v>0</v>
      </c>
    </row>
    <row r="397" spans="1:34" s="69" customFormat="1" x14ac:dyDescent="0.25">
      <c r="A397" s="69">
        <v>392</v>
      </c>
      <c r="D397" s="49"/>
      <c r="E397" s="51"/>
      <c r="F397" s="54" t="s">
        <v>387</v>
      </c>
      <c r="G397" s="52" t="s">
        <v>115</v>
      </c>
      <c r="H397" s="52" t="s">
        <v>45</v>
      </c>
      <c r="I397" s="69" t="s">
        <v>385</v>
      </c>
      <c r="O397" s="69">
        <v>1</v>
      </c>
      <c r="W397" s="69">
        <v>1</v>
      </c>
    </row>
    <row r="398" spans="1:34" s="69" customFormat="1" x14ac:dyDescent="0.25">
      <c r="A398" s="69">
        <v>393</v>
      </c>
      <c r="D398" s="49"/>
      <c r="E398" s="51"/>
      <c r="F398" s="51"/>
      <c r="G398" s="69" t="s">
        <v>388</v>
      </c>
    </row>
    <row r="399" spans="1:34" s="69" customFormat="1" x14ac:dyDescent="0.25">
      <c r="A399" s="69">
        <v>394</v>
      </c>
      <c r="D399" s="49"/>
      <c r="E399" s="51"/>
      <c r="F399" s="51"/>
      <c r="G399" s="52" t="s">
        <v>112</v>
      </c>
      <c r="H399" s="69" t="s">
        <v>141</v>
      </c>
      <c r="I399" s="69" t="s">
        <v>389</v>
      </c>
      <c r="K399" s="69">
        <v>1</v>
      </c>
      <c r="T399" s="52" t="s">
        <v>24</v>
      </c>
      <c r="U399" s="69">
        <v>3</v>
      </c>
      <c r="AC399" s="69">
        <v>1</v>
      </c>
      <c r="AH399" s="69">
        <v>1</v>
      </c>
    </row>
    <row r="400" spans="1:34" s="69" customFormat="1" x14ac:dyDescent="0.25">
      <c r="A400" s="69">
        <v>395</v>
      </c>
      <c r="D400" s="49"/>
      <c r="E400" s="51"/>
      <c r="F400" s="51"/>
      <c r="G400" s="52" t="s">
        <v>112</v>
      </c>
      <c r="H400" s="69" t="s">
        <v>222</v>
      </c>
      <c r="I400" s="69" t="s">
        <v>390</v>
      </c>
      <c r="K400" s="69">
        <v>1</v>
      </c>
      <c r="T400" s="52" t="s">
        <v>224</v>
      </c>
      <c r="U400" s="70">
        <v>5</v>
      </c>
      <c r="AC400" s="69">
        <v>1</v>
      </c>
      <c r="AG400" s="69">
        <v>1</v>
      </c>
      <c r="AH400" s="69">
        <v>1</v>
      </c>
    </row>
    <row r="401" spans="1:35" s="69" customFormat="1" x14ac:dyDescent="0.25">
      <c r="A401" s="69">
        <v>396</v>
      </c>
      <c r="D401" s="49"/>
      <c r="E401" s="51"/>
      <c r="F401" s="51"/>
      <c r="G401" s="52" t="s">
        <v>104</v>
      </c>
      <c r="H401" s="69" t="s">
        <v>391</v>
      </c>
      <c r="I401" s="69" t="s">
        <v>392</v>
      </c>
      <c r="Q401" s="70">
        <v>1</v>
      </c>
      <c r="T401" s="52"/>
      <c r="U401" s="70"/>
    </row>
    <row r="402" spans="1:35" s="69" customFormat="1" x14ac:dyDescent="0.25">
      <c r="A402" s="69">
        <v>397</v>
      </c>
      <c r="D402" s="49"/>
      <c r="E402" s="51"/>
      <c r="F402" s="51"/>
      <c r="G402" s="52" t="s">
        <v>104</v>
      </c>
      <c r="H402" s="69" t="s">
        <v>391</v>
      </c>
      <c r="I402" s="69" t="s">
        <v>392</v>
      </c>
      <c r="Q402" s="70">
        <v>1</v>
      </c>
      <c r="T402" s="52"/>
      <c r="U402" s="70"/>
    </row>
    <row r="403" spans="1:35" s="69" customFormat="1" x14ac:dyDescent="0.25">
      <c r="A403" s="69">
        <v>398</v>
      </c>
      <c r="D403" s="49"/>
      <c r="E403" s="51"/>
      <c r="F403" s="51"/>
      <c r="G403" s="52" t="s">
        <v>360</v>
      </c>
      <c r="H403" s="69" t="s">
        <v>393</v>
      </c>
      <c r="T403" s="52"/>
      <c r="U403" s="70"/>
    </row>
    <row r="404" spans="1:35" s="71" customFormat="1" x14ac:dyDescent="0.25">
      <c r="A404" s="69">
        <v>399</v>
      </c>
      <c r="B404" s="69"/>
      <c r="C404" s="69"/>
      <c r="D404" s="58"/>
      <c r="E404" s="51"/>
      <c r="F404" s="51"/>
      <c r="G404" s="52" t="s">
        <v>360</v>
      </c>
      <c r="H404" s="69" t="s">
        <v>393</v>
      </c>
      <c r="P404" s="69"/>
      <c r="Q404" s="69"/>
      <c r="R404" s="69"/>
      <c r="S404" s="69"/>
      <c r="T404"/>
      <c r="U404" s="70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</row>
    <row r="405" spans="1:35" x14ac:dyDescent="0.25">
      <c r="A405" s="69">
        <v>400</v>
      </c>
      <c r="B405" s="69"/>
      <c r="C405" s="69"/>
      <c r="D405" s="55">
        <v>41</v>
      </c>
      <c r="E405" s="56"/>
      <c r="F405" s="56"/>
      <c r="G405" s="71" t="s">
        <v>112</v>
      </c>
      <c r="H405" s="71" t="s">
        <v>3</v>
      </c>
      <c r="I405" t="s">
        <v>394</v>
      </c>
      <c r="O405">
        <v>1</v>
      </c>
      <c r="U405" s="52"/>
    </row>
    <row r="406" spans="1:35" x14ac:dyDescent="0.25">
      <c r="A406" s="69">
        <v>401</v>
      </c>
      <c r="B406" s="69"/>
      <c r="C406" s="69"/>
      <c r="D406" s="55">
        <v>42</v>
      </c>
      <c r="E406" s="56"/>
      <c r="F406" s="56"/>
      <c r="G406" s="71" t="s">
        <v>88</v>
      </c>
      <c r="H406" s="71" t="s">
        <v>3</v>
      </c>
      <c r="I406" t="s">
        <v>395</v>
      </c>
      <c r="O406">
        <v>1</v>
      </c>
      <c r="U406" s="52"/>
    </row>
    <row r="407" spans="1:35" x14ac:dyDescent="0.25">
      <c r="A407" s="69">
        <v>402</v>
      </c>
      <c r="B407" s="69"/>
      <c r="C407" s="69"/>
      <c r="E407" s="51"/>
      <c r="F407" s="51"/>
      <c r="G407" s="71" t="s">
        <v>388</v>
      </c>
      <c r="H407" s="71"/>
      <c r="U407" s="52"/>
    </row>
    <row r="408" spans="1:35" x14ac:dyDescent="0.25">
      <c r="A408" s="69">
        <v>403</v>
      </c>
      <c r="B408" s="69"/>
      <c r="C408" s="69"/>
      <c r="E408" s="51"/>
      <c r="F408" s="51"/>
      <c r="G408" s="71" t="s">
        <v>396</v>
      </c>
      <c r="H408" s="71" t="s">
        <v>141</v>
      </c>
      <c r="I408" t="s">
        <v>397</v>
      </c>
      <c r="L408">
        <v>1</v>
      </c>
      <c r="T408" t="s">
        <v>145</v>
      </c>
      <c r="U408" s="52"/>
    </row>
    <row r="409" spans="1:35" x14ac:dyDescent="0.25">
      <c r="A409" s="69">
        <v>404</v>
      </c>
      <c r="B409" s="69"/>
      <c r="C409" s="69"/>
      <c r="E409" s="51"/>
      <c r="F409" s="51"/>
      <c r="G409" s="71" t="s">
        <v>396</v>
      </c>
      <c r="H409" s="71" t="s">
        <v>1</v>
      </c>
      <c r="I409" t="s">
        <v>398</v>
      </c>
      <c r="L409">
        <v>1</v>
      </c>
      <c r="T409" t="s">
        <v>399</v>
      </c>
      <c r="U409" s="52"/>
    </row>
    <row r="410" spans="1:35" x14ac:dyDescent="0.25">
      <c r="A410" s="69">
        <v>405</v>
      </c>
      <c r="B410" s="69"/>
      <c r="C410" s="69"/>
      <c r="E410" s="51"/>
      <c r="F410" s="51"/>
      <c r="G410" s="71" t="s">
        <v>400</v>
      </c>
      <c r="H410" s="71" t="s">
        <v>141</v>
      </c>
      <c r="I410" t="s">
        <v>401</v>
      </c>
      <c r="K410">
        <v>1</v>
      </c>
      <c r="T410" t="s">
        <v>402</v>
      </c>
      <c r="U410" s="52"/>
    </row>
    <row r="411" spans="1:35" x14ac:dyDescent="0.25">
      <c r="A411" s="69">
        <v>406</v>
      </c>
      <c r="B411" s="69"/>
      <c r="C411" s="69"/>
      <c r="E411" s="51"/>
      <c r="F411" s="51"/>
      <c r="G411" s="71" t="s">
        <v>47</v>
      </c>
      <c r="H411" t="s">
        <v>403</v>
      </c>
      <c r="I411" t="s">
        <v>404</v>
      </c>
      <c r="K411">
        <v>1</v>
      </c>
      <c r="T411" t="s">
        <v>224</v>
      </c>
      <c r="U411" s="52">
        <v>5</v>
      </c>
      <c r="AB411" s="52">
        <v>1</v>
      </c>
    </row>
    <row r="412" spans="1:35" x14ac:dyDescent="0.25">
      <c r="A412" s="72">
        <v>407</v>
      </c>
      <c r="B412" s="69"/>
      <c r="C412" s="69"/>
      <c r="E412" s="51"/>
      <c r="F412" s="51"/>
      <c r="G412" s="71" t="s">
        <v>396</v>
      </c>
      <c r="T412" t="s">
        <v>399</v>
      </c>
      <c r="U412" s="52"/>
    </row>
    <row r="413" spans="1:35" x14ac:dyDescent="0.25">
      <c r="A413" s="72">
        <v>408</v>
      </c>
      <c r="B413" s="69"/>
      <c r="C413" s="69"/>
      <c r="E413" s="51"/>
      <c r="F413" s="51"/>
      <c r="G413" s="71" t="s">
        <v>396</v>
      </c>
      <c r="T413" t="s">
        <v>399</v>
      </c>
      <c r="U413" s="57"/>
      <c r="AB413" s="57"/>
      <c r="AH413" s="57"/>
    </row>
    <row r="414" spans="1:35" x14ac:dyDescent="0.25">
      <c r="A414" s="69">
        <v>409</v>
      </c>
      <c r="B414" s="69"/>
      <c r="C414" s="69"/>
      <c r="E414" s="51"/>
      <c r="F414" s="51"/>
      <c r="G414" s="71" t="s">
        <v>400</v>
      </c>
      <c r="H414" t="s">
        <v>141</v>
      </c>
      <c r="I414" t="s">
        <v>405</v>
      </c>
      <c r="K414">
        <v>1</v>
      </c>
      <c r="T414" t="s">
        <v>402</v>
      </c>
      <c r="U414" s="57"/>
      <c r="AH414" s="57"/>
    </row>
    <row r="415" spans="1:35" x14ac:dyDescent="0.25">
      <c r="A415" s="51">
        <v>410</v>
      </c>
      <c r="E415" s="51"/>
      <c r="F415" s="51"/>
      <c r="G415" s="71" t="s">
        <v>400</v>
      </c>
      <c r="H415" s="71" t="s">
        <v>406</v>
      </c>
      <c r="I415" t="s">
        <v>407</v>
      </c>
      <c r="J415">
        <v>1</v>
      </c>
      <c r="T415" t="s">
        <v>402</v>
      </c>
      <c r="U415" s="57"/>
      <c r="AH415" s="57"/>
    </row>
    <row r="416" spans="1:35" x14ac:dyDescent="0.25">
      <c r="A416" s="51">
        <v>411</v>
      </c>
      <c r="E416" s="51"/>
      <c r="F416" s="51"/>
      <c r="G416" s="71" t="s">
        <v>396</v>
      </c>
      <c r="H416" t="s">
        <v>141</v>
      </c>
      <c r="I416" t="s">
        <v>408</v>
      </c>
      <c r="J416">
        <v>1</v>
      </c>
      <c r="T416" t="s">
        <v>399</v>
      </c>
      <c r="U416" s="57"/>
      <c r="AH416" s="57"/>
    </row>
    <row r="417" spans="1:34" x14ac:dyDescent="0.25">
      <c r="A417" s="51">
        <v>412</v>
      </c>
      <c r="E417" s="51"/>
      <c r="F417" s="51"/>
      <c r="G417" s="71" t="s">
        <v>396</v>
      </c>
      <c r="H417" t="s">
        <v>141</v>
      </c>
      <c r="I417" t="s">
        <v>409</v>
      </c>
      <c r="J417">
        <v>1</v>
      </c>
      <c r="T417" t="s">
        <v>145</v>
      </c>
      <c r="U417" s="57"/>
      <c r="AH417" s="57"/>
    </row>
    <row r="418" spans="1:34" s="52" customFormat="1" x14ac:dyDescent="0.25">
      <c r="A418" s="73">
        <v>413</v>
      </c>
      <c r="B418" s="51"/>
      <c r="C418" s="51"/>
      <c r="D418" s="58"/>
      <c r="E418" s="51"/>
      <c r="F418" s="51"/>
      <c r="G418" s="71" t="s">
        <v>396</v>
      </c>
      <c r="H418"/>
      <c r="I418"/>
      <c r="J418"/>
      <c r="K418"/>
      <c r="L418"/>
      <c r="M418"/>
      <c r="N418"/>
      <c r="O418"/>
      <c r="T418" t="s">
        <v>399</v>
      </c>
    </row>
    <row r="419" spans="1:34" s="52" customFormat="1" x14ac:dyDescent="0.25">
      <c r="A419" s="73">
        <v>414</v>
      </c>
      <c r="B419" s="51"/>
      <c r="C419" s="51"/>
      <c r="D419" s="58"/>
      <c r="E419" s="51"/>
      <c r="F419" s="51"/>
      <c r="G419" s="71" t="s">
        <v>396</v>
      </c>
      <c r="H419"/>
      <c r="I419"/>
      <c r="J419"/>
      <c r="K419"/>
      <c r="L419"/>
      <c r="M419"/>
      <c r="N419"/>
      <c r="O419"/>
      <c r="T419" t="s">
        <v>399</v>
      </c>
      <c r="U419" s="57"/>
    </row>
    <row r="420" spans="1:34" s="52" customFormat="1" x14ac:dyDescent="0.25">
      <c r="A420" s="51">
        <v>415</v>
      </c>
      <c r="B420" s="51"/>
      <c r="C420" s="51"/>
      <c r="D420" s="49"/>
      <c r="E420" s="51"/>
      <c r="F420" s="51"/>
      <c r="G420" s="71" t="s">
        <v>396</v>
      </c>
      <c r="H420" t="s">
        <v>1</v>
      </c>
      <c r="I420" t="s">
        <v>410</v>
      </c>
      <c r="J420">
        <v>1</v>
      </c>
      <c r="K420"/>
      <c r="L420"/>
      <c r="M420"/>
      <c r="N420"/>
      <c r="O420"/>
      <c r="T420" t="s">
        <v>402</v>
      </c>
      <c r="U420" s="57"/>
    </row>
    <row r="421" spans="1:34" s="52" customFormat="1" x14ac:dyDescent="0.25">
      <c r="A421" s="51">
        <v>416</v>
      </c>
      <c r="B421" s="51"/>
      <c r="C421" s="51"/>
      <c r="D421" s="58"/>
      <c r="E421" s="51"/>
      <c r="F421" s="51"/>
      <c r="G421" s="71" t="s">
        <v>396</v>
      </c>
      <c r="H421" t="s">
        <v>1</v>
      </c>
      <c r="I421" t="s">
        <v>411</v>
      </c>
      <c r="J421"/>
      <c r="K421"/>
      <c r="L421">
        <v>1</v>
      </c>
      <c r="M421"/>
      <c r="N421"/>
      <c r="O421"/>
      <c r="T421" t="s">
        <v>399</v>
      </c>
      <c r="U421" s="60"/>
    </row>
    <row r="422" spans="1:34" s="52" customFormat="1" x14ac:dyDescent="0.25">
      <c r="A422" s="73">
        <v>417</v>
      </c>
      <c r="B422" s="51"/>
      <c r="C422" s="51"/>
      <c r="D422" s="58"/>
      <c r="E422" s="51"/>
      <c r="F422" s="51"/>
      <c r="G422" s="71" t="s">
        <v>396</v>
      </c>
      <c r="H422"/>
      <c r="I422"/>
      <c r="J422"/>
      <c r="K422"/>
      <c r="L422"/>
      <c r="M422"/>
      <c r="N422"/>
      <c r="O422"/>
      <c r="T422" t="s">
        <v>399</v>
      </c>
      <c r="U422" s="60"/>
    </row>
    <row r="423" spans="1:34" s="52" customFormat="1" x14ac:dyDescent="0.25">
      <c r="A423" s="73">
        <v>418</v>
      </c>
      <c r="B423" s="51"/>
      <c r="C423" s="51"/>
      <c r="D423" s="58"/>
      <c r="E423" s="51"/>
      <c r="F423" s="51"/>
      <c r="G423" s="71" t="s">
        <v>396</v>
      </c>
      <c r="H423"/>
      <c r="I423"/>
      <c r="J423"/>
      <c r="K423"/>
      <c r="L423"/>
      <c r="M423"/>
      <c r="N423"/>
      <c r="O423"/>
      <c r="T423" t="s">
        <v>399</v>
      </c>
      <c r="U423" s="60"/>
    </row>
    <row r="424" spans="1:34" s="52" customFormat="1" x14ac:dyDescent="0.25">
      <c r="A424" s="51">
        <v>419</v>
      </c>
      <c r="B424" s="51"/>
      <c r="C424" s="51"/>
      <c r="D424" s="58"/>
      <c r="E424" s="51"/>
      <c r="F424" s="51"/>
      <c r="G424" s="71" t="s">
        <v>396</v>
      </c>
      <c r="H424" t="s">
        <v>165</v>
      </c>
      <c r="I424" t="s">
        <v>412</v>
      </c>
      <c r="J424"/>
      <c r="K424"/>
      <c r="L424"/>
      <c r="M424"/>
      <c r="N424"/>
      <c r="O424"/>
      <c r="T424"/>
      <c r="U424" s="60"/>
    </row>
    <row r="425" spans="1:34" s="52" customFormat="1" x14ac:dyDescent="0.25">
      <c r="A425" s="51">
        <f>A424+1</f>
        <v>420</v>
      </c>
      <c r="B425" s="51"/>
      <c r="C425" s="51"/>
      <c r="D425" s="58"/>
      <c r="E425" s="51"/>
      <c r="F425" s="51"/>
      <c r="G425" s="71" t="s">
        <v>400</v>
      </c>
      <c r="H425" t="s">
        <v>165</v>
      </c>
      <c r="I425" t="s">
        <v>413</v>
      </c>
      <c r="J425"/>
      <c r="K425"/>
      <c r="L425"/>
      <c r="M425"/>
      <c r="N425"/>
      <c r="O425"/>
      <c r="T425" t="s">
        <v>402</v>
      </c>
      <c r="U425" s="60"/>
    </row>
    <row r="426" spans="1:34" s="52" customFormat="1" x14ac:dyDescent="0.25">
      <c r="A426" s="51">
        <v>421</v>
      </c>
      <c r="B426" s="51"/>
      <c r="C426" s="51"/>
      <c r="D426" s="58"/>
      <c r="E426" s="51"/>
      <c r="F426" s="51"/>
      <c r="G426" s="71" t="s">
        <v>400</v>
      </c>
      <c r="H426" t="s">
        <v>141</v>
      </c>
      <c r="I426" t="s">
        <v>414</v>
      </c>
      <c r="J426">
        <v>1</v>
      </c>
      <c r="K426"/>
      <c r="L426"/>
      <c r="M426"/>
      <c r="N426"/>
      <c r="O426"/>
      <c r="T426" t="s">
        <v>402</v>
      </c>
      <c r="U426" s="60"/>
    </row>
    <row r="427" spans="1:34" s="52" customFormat="1" x14ac:dyDescent="0.25">
      <c r="A427" s="51">
        <v>422</v>
      </c>
      <c r="B427" s="51"/>
      <c r="C427" s="51"/>
      <c r="D427" s="58"/>
      <c r="E427" s="51"/>
      <c r="F427" s="51"/>
      <c r="G427" s="71" t="s">
        <v>400</v>
      </c>
      <c r="H427" t="s">
        <v>141</v>
      </c>
      <c r="I427" t="s">
        <v>415</v>
      </c>
      <c r="J427"/>
      <c r="K427"/>
      <c r="L427"/>
      <c r="M427"/>
      <c r="N427"/>
      <c r="O427"/>
      <c r="T427" t="s">
        <v>402</v>
      </c>
      <c r="U427" s="60"/>
    </row>
    <row r="428" spans="1:34" s="52" customFormat="1" x14ac:dyDescent="0.25">
      <c r="A428" s="51">
        <v>423</v>
      </c>
      <c r="B428" s="51"/>
      <c r="C428" s="51"/>
      <c r="D428" s="58"/>
      <c r="E428" s="51"/>
      <c r="F428" s="51"/>
      <c r="G428" s="71" t="s">
        <v>400</v>
      </c>
      <c r="H428" t="s">
        <v>141</v>
      </c>
      <c r="I428" t="s">
        <v>416</v>
      </c>
      <c r="J428"/>
      <c r="K428"/>
      <c r="L428"/>
      <c r="M428"/>
      <c r="N428"/>
      <c r="O428"/>
      <c r="T428" t="s">
        <v>402</v>
      </c>
      <c r="U428" s="60"/>
    </row>
    <row r="429" spans="1:34" s="52" customFormat="1" x14ac:dyDescent="0.25">
      <c r="A429" s="51">
        <v>424</v>
      </c>
      <c r="B429" s="51"/>
      <c r="C429" s="51"/>
      <c r="D429" s="58"/>
      <c r="E429" s="51"/>
      <c r="F429" s="51"/>
      <c r="G429" s="71" t="s">
        <v>400</v>
      </c>
      <c r="H429" t="s">
        <v>141</v>
      </c>
      <c r="I429" t="s">
        <v>417</v>
      </c>
      <c r="J429">
        <v>1</v>
      </c>
      <c r="K429"/>
      <c r="L429"/>
      <c r="M429"/>
      <c r="N429"/>
      <c r="O429"/>
      <c r="T429" t="s">
        <v>402</v>
      </c>
      <c r="U429" s="60"/>
    </row>
    <row r="430" spans="1:34" s="52" customFormat="1" x14ac:dyDescent="0.25">
      <c r="A430" s="51">
        <v>425</v>
      </c>
      <c r="B430" s="51"/>
      <c r="C430" s="51"/>
      <c r="D430" s="58"/>
      <c r="E430" s="51"/>
      <c r="F430" s="51"/>
      <c r="G430" s="71" t="s">
        <v>400</v>
      </c>
      <c r="H430" t="s">
        <v>141</v>
      </c>
      <c r="I430" t="s">
        <v>418</v>
      </c>
      <c r="J430"/>
      <c r="K430"/>
      <c r="L430"/>
      <c r="M430"/>
      <c r="N430"/>
      <c r="O430"/>
      <c r="T430" t="s">
        <v>402</v>
      </c>
      <c r="U430" s="60"/>
    </row>
    <row r="431" spans="1:34" s="52" customFormat="1" x14ac:dyDescent="0.25">
      <c r="A431" s="51">
        <v>426</v>
      </c>
      <c r="B431" s="51"/>
      <c r="C431" s="51"/>
      <c r="D431" s="58"/>
      <c r="E431" s="51"/>
      <c r="F431" s="51"/>
      <c r="G431" s="71" t="s">
        <v>400</v>
      </c>
      <c r="H431"/>
      <c r="I431"/>
      <c r="J431"/>
      <c r="K431"/>
      <c r="L431"/>
      <c r="M431"/>
      <c r="N431"/>
      <c r="O431"/>
      <c r="T431" t="s">
        <v>402</v>
      </c>
      <c r="U431" s="60"/>
    </row>
    <row r="432" spans="1:34" s="52" customFormat="1" x14ac:dyDescent="0.25">
      <c r="A432" s="51">
        <v>427</v>
      </c>
      <c r="B432" s="51"/>
      <c r="C432" s="51"/>
      <c r="D432" s="58"/>
      <c r="E432" s="51"/>
      <c r="F432" s="51"/>
      <c r="G432" s="71" t="s">
        <v>135</v>
      </c>
      <c r="H432" t="s">
        <v>419</v>
      </c>
      <c r="I432" t="s">
        <v>420</v>
      </c>
      <c r="J432"/>
      <c r="K432"/>
      <c r="L432"/>
      <c r="M432"/>
      <c r="N432"/>
      <c r="O432"/>
      <c r="T432" t="s">
        <v>402</v>
      </c>
      <c r="U432" s="60"/>
    </row>
    <row r="433" spans="1:35" s="52" customFormat="1" x14ac:dyDescent="0.25">
      <c r="A433" s="51">
        <v>428</v>
      </c>
      <c r="B433" s="51"/>
      <c r="C433" s="51"/>
      <c r="D433" s="58"/>
      <c r="E433" s="51"/>
      <c r="F433" s="51"/>
      <c r="G433" s="71" t="s">
        <v>112</v>
      </c>
      <c r="H433" t="s">
        <v>419</v>
      </c>
      <c r="I433" t="s">
        <v>421</v>
      </c>
      <c r="J433"/>
      <c r="K433"/>
      <c r="L433"/>
      <c r="M433"/>
      <c r="N433"/>
      <c r="O433"/>
      <c r="T433" t="s">
        <v>402</v>
      </c>
      <c r="U433" s="60"/>
    </row>
    <row r="434" spans="1:35" s="60" customFormat="1" x14ac:dyDescent="0.25">
      <c r="A434" s="51">
        <v>429</v>
      </c>
      <c r="B434" s="51"/>
      <c r="C434" s="51"/>
      <c r="D434" s="58"/>
      <c r="E434" s="51"/>
      <c r="F434" s="51"/>
      <c r="G434" s="71" t="s">
        <v>400</v>
      </c>
      <c r="H434" t="s">
        <v>3</v>
      </c>
      <c r="I434" t="s">
        <v>422</v>
      </c>
      <c r="J434"/>
      <c r="K434"/>
      <c r="L434"/>
      <c r="M434"/>
      <c r="N434"/>
      <c r="O434"/>
      <c r="P434" s="52"/>
      <c r="Q434" s="52"/>
      <c r="R434" s="52"/>
      <c r="S434" s="52"/>
      <c r="T434" t="s">
        <v>402</v>
      </c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</row>
    <row r="435" spans="1:35" s="60" customFormat="1" x14ac:dyDescent="0.25">
      <c r="A435" s="51">
        <v>430</v>
      </c>
      <c r="B435" s="51"/>
      <c r="C435" s="51"/>
      <c r="D435" s="58"/>
      <c r="E435" s="51"/>
      <c r="F435" s="51"/>
      <c r="G435" s="71" t="s">
        <v>109</v>
      </c>
      <c r="H435" t="s">
        <v>419</v>
      </c>
      <c r="I435" t="s">
        <v>423</v>
      </c>
      <c r="J435"/>
      <c r="K435"/>
      <c r="L435"/>
      <c r="M435"/>
      <c r="N435"/>
      <c r="O435"/>
      <c r="P435" s="52"/>
      <c r="Q435" s="52"/>
      <c r="R435" s="52"/>
      <c r="S435" s="52"/>
      <c r="T435" t="s">
        <v>402</v>
      </c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</row>
    <row r="436" spans="1:35" s="60" customFormat="1" x14ac:dyDescent="0.25">
      <c r="A436" s="51">
        <v>431</v>
      </c>
      <c r="B436" s="51"/>
      <c r="C436" s="51"/>
      <c r="D436" s="58"/>
      <c r="E436" s="51"/>
      <c r="F436" s="51"/>
      <c r="G436" s="71" t="s">
        <v>400</v>
      </c>
      <c r="H436"/>
      <c r="I436"/>
      <c r="J436"/>
      <c r="K436"/>
      <c r="L436"/>
      <c r="M436"/>
      <c r="N436"/>
      <c r="O436"/>
      <c r="P436" s="52"/>
      <c r="Q436" s="52"/>
      <c r="R436" s="52"/>
      <c r="S436" s="52"/>
      <c r="T436" t="s">
        <v>402</v>
      </c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</row>
    <row r="437" spans="1:35" s="60" customFormat="1" x14ac:dyDescent="0.25">
      <c r="A437" s="51">
        <v>432</v>
      </c>
      <c r="B437" s="51"/>
      <c r="C437" s="51"/>
      <c r="D437" s="58"/>
      <c r="E437" s="51"/>
      <c r="F437" s="51"/>
      <c r="G437" s="71" t="s">
        <v>78</v>
      </c>
      <c r="H437" t="s">
        <v>419</v>
      </c>
      <c r="I437" t="s">
        <v>424</v>
      </c>
      <c r="J437"/>
      <c r="K437"/>
      <c r="L437"/>
      <c r="M437"/>
      <c r="N437"/>
      <c r="O437"/>
      <c r="P437" s="52"/>
      <c r="Q437" s="52"/>
      <c r="R437" s="52"/>
      <c r="S437" s="52"/>
      <c r="T437" t="s">
        <v>402</v>
      </c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</row>
    <row r="438" spans="1:35" s="60" customFormat="1" x14ac:dyDescent="0.25">
      <c r="A438" s="51">
        <v>433</v>
      </c>
      <c r="B438" s="51"/>
      <c r="C438" s="51"/>
      <c r="D438" s="58"/>
      <c r="E438" s="51"/>
      <c r="F438" s="51"/>
      <c r="G438" s="71" t="s">
        <v>88</v>
      </c>
      <c r="H438" t="s">
        <v>419</v>
      </c>
      <c r="I438" t="s">
        <v>425</v>
      </c>
      <c r="J438"/>
      <c r="K438"/>
      <c r="L438"/>
      <c r="M438"/>
      <c r="N438"/>
      <c r="O438"/>
      <c r="P438" s="52"/>
      <c r="Q438" s="52"/>
      <c r="R438" s="52"/>
      <c r="S438" s="52"/>
      <c r="T438" t="s">
        <v>402</v>
      </c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</row>
    <row r="439" spans="1:35" s="60" customFormat="1" x14ac:dyDescent="0.25">
      <c r="A439" s="51">
        <v>434</v>
      </c>
      <c r="B439" s="51"/>
      <c r="C439" s="51"/>
      <c r="D439" s="58"/>
      <c r="E439" s="51"/>
      <c r="F439" s="51"/>
      <c r="G439" s="71" t="s">
        <v>78</v>
      </c>
      <c r="H439" t="s">
        <v>419</v>
      </c>
      <c r="I439" t="s">
        <v>426</v>
      </c>
      <c r="J439"/>
      <c r="K439"/>
      <c r="L439"/>
      <c r="M439"/>
      <c r="N439"/>
      <c r="O439"/>
      <c r="P439" s="52"/>
      <c r="Q439" s="52"/>
      <c r="R439" s="52"/>
      <c r="S439" s="52"/>
      <c r="T439" t="s">
        <v>402</v>
      </c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</row>
    <row r="440" spans="1:35" s="60" customFormat="1" x14ac:dyDescent="0.25">
      <c r="A440" s="51">
        <v>435</v>
      </c>
      <c r="B440" s="51"/>
      <c r="C440" s="51"/>
      <c r="D440" s="58"/>
      <c r="E440" s="51"/>
      <c r="F440" s="51"/>
      <c r="G440" s="71" t="s">
        <v>53</v>
      </c>
      <c r="H440" t="s">
        <v>419</v>
      </c>
      <c r="I440" t="s">
        <v>427</v>
      </c>
      <c r="J440"/>
      <c r="K440"/>
      <c r="L440"/>
      <c r="M440"/>
      <c r="N440"/>
      <c r="O440"/>
      <c r="P440" s="52"/>
      <c r="Q440" s="52"/>
      <c r="R440" s="52"/>
      <c r="S440" s="52"/>
      <c r="T440" t="s">
        <v>402</v>
      </c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</row>
    <row r="441" spans="1:35" s="60" customFormat="1" x14ac:dyDescent="0.25">
      <c r="A441" s="51">
        <v>436</v>
      </c>
      <c r="B441" s="51"/>
      <c r="C441" s="51"/>
      <c r="D441" s="58"/>
      <c r="E441" s="51"/>
      <c r="F441" s="51"/>
      <c r="G441" s="71" t="s">
        <v>104</v>
      </c>
      <c r="H441" t="s">
        <v>419</v>
      </c>
      <c r="I441" t="s">
        <v>428</v>
      </c>
      <c r="J441"/>
      <c r="K441"/>
      <c r="L441"/>
      <c r="M441"/>
      <c r="N441"/>
      <c r="O441"/>
      <c r="P441" s="52"/>
      <c r="Q441" s="52"/>
      <c r="R441" s="52"/>
      <c r="S441" s="52"/>
      <c r="T441" t="s">
        <v>402</v>
      </c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</row>
    <row r="442" spans="1:35" s="60" customFormat="1" x14ac:dyDescent="0.25">
      <c r="A442" s="51">
        <v>437</v>
      </c>
      <c r="B442" s="51"/>
      <c r="C442" s="51"/>
      <c r="D442" s="58"/>
      <c r="E442" s="51"/>
      <c r="F442" s="51"/>
      <c r="G442" s="71" t="s">
        <v>104</v>
      </c>
      <c r="H442" t="s">
        <v>419</v>
      </c>
      <c r="I442" t="s">
        <v>429</v>
      </c>
      <c r="J442"/>
      <c r="K442"/>
      <c r="L442"/>
      <c r="M442"/>
      <c r="N442"/>
      <c r="O442"/>
      <c r="P442" s="52"/>
      <c r="Q442" s="52"/>
      <c r="R442" s="52"/>
      <c r="S442" s="52"/>
      <c r="T442" t="s">
        <v>402</v>
      </c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</row>
    <row r="443" spans="1:35" s="60" customFormat="1" x14ac:dyDescent="0.25">
      <c r="A443" s="51">
        <v>438</v>
      </c>
      <c r="B443" s="51"/>
      <c r="C443" s="51"/>
      <c r="D443" s="58"/>
      <c r="E443" s="51"/>
      <c r="F443" s="51"/>
      <c r="G443" s="71" t="s">
        <v>78</v>
      </c>
      <c r="H443" t="s">
        <v>419</v>
      </c>
      <c r="I443" t="s">
        <v>430</v>
      </c>
      <c r="J443"/>
      <c r="K443"/>
      <c r="L443"/>
      <c r="M443"/>
      <c r="N443"/>
      <c r="O443"/>
      <c r="P443" s="52"/>
      <c r="Q443" s="52"/>
      <c r="R443" s="52"/>
      <c r="S443" s="52"/>
      <c r="T443" t="s">
        <v>402</v>
      </c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</row>
    <row r="444" spans="1:35" s="60" customFormat="1" x14ac:dyDescent="0.25">
      <c r="A444" s="51">
        <v>439</v>
      </c>
      <c r="B444" s="51"/>
      <c r="C444" s="51"/>
      <c r="D444" s="58"/>
      <c r="E444" s="51"/>
      <c r="F444" s="51"/>
      <c r="G444" s="71" t="s">
        <v>88</v>
      </c>
      <c r="H444" t="s">
        <v>419</v>
      </c>
      <c r="I444" t="s">
        <v>431</v>
      </c>
      <c r="J444"/>
      <c r="K444"/>
      <c r="L444"/>
      <c r="M444"/>
      <c r="N444"/>
      <c r="O444"/>
      <c r="P444" s="52"/>
      <c r="Q444" s="52"/>
      <c r="R444" s="52"/>
      <c r="S444" s="52"/>
      <c r="T444" t="s">
        <v>402</v>
      </c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</row>
    <row r="445" spans="1:35" s="60" customFormat="1" x14ac:dyDescent="0.25">
      <c r="A445" s="51">
        <v>440</v>
      </c>
      <c r="B445" s="51"/>
      <c r="C445" s="51"/>
      <c r="D445" s="58"/>
      <c r="E445" s="51"/>
      <c r="F445" s="51"/>
      <c r="G445" s="71" t="s">
        <v>115</v>
      </c>
      <c r="H445" t="s">
        <v>419</v>
      </c>
      <c r="I445" t="s">
        <v>432</v>
      </c>
      <c r="J445"/>
      <c r="K445"/>
      <c r="L445"/>
      <c r="M445"/>
      <c r="N445"/>
      <c r="O445"/>
      <c r="P445" s="52"/>
      <c r="Q445" s="52"/>
      <c r="R445" s="52"/>
      <c r="S445" s="52"/>
      <c r="T445" t="s">
        <v>402</v>
      </c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</row>
    <row r="446" spans="1:35" s="60" customFormat="1" x14ac:dyDescent="0.25">
      <c r="A446" s="51">
        <v>441</v>
      </c>
      <c r="B446" s="51"/>
      <c r="C446" s="51"/>
      <c r="D446" s="58"/>
      <c r="E446" s="51"/>
      <c r="F446" s="51"/>
      <c r="G446" s="71" t="s">
        <v>400</v>
      </c>
      <c r="H446" t="s">
        <v>433</v>
      </c>
      <c r="I446" t="s">
        <v>433</v>
      </c>
      <c r="J446"/>
      <c r="K446"/>
      <c r="L446"/>
      <c r="M446"/>
      <c r="N446"/>
      <c r="O446"/>
      <c r="P446" s="52"/>
      <c r="Q446" s="52"/>
      <c r="R446" s="52"/>
      <c r="S446" s="52"/>
      <c r="T446" t="s">
        <v>402</v>
      </c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</row>
    <row r="447" spans="1:35" s="60" customFormat="1" x14ac:dyDescent="0.25">
      <c r="A447" s="51">
        <v>442</v>
      </c>
      <c r="B447" s="51"/>
      <c r="C447" s="51"/>
      <c r="D447" s="58"/>
      <c r="E447" s="51"/>
      <c r="F447" s="51"/>
      <c r="G447" s="71" t="s">
        <v>400</v>
      </c>
      <c r="H447" t="s">
        <v>141</v>
      </c>
      <c r="I447" t="s">
        <v>434</v>
      </c>
      <c r="J447"/>
      <c r="K447"/>
      <c r="L447"/>
      <c r="M447"/>
      <c r="N447"/>
      <c r="O447"/>
      <c r="P447" s="52"/>
      <c r="Q447" s="52"/>
      <c r="R447" s="52"/>
      <c r="S447" s="52"/>
      <c r="T447" t="s">
        <v>402</v>
      </c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</row>
    <row r="448" spans="1:35" s="60" customFormat="1" x14ac:dyDescent="0.25">
      <c r="A448" s="51">
        <v>443</v>
      </c>
      <c r="B448" s="51"/>
      <c r="C448" s="51"/>
      <c r="D448" s="58"/>
      <c r="E448" s="51"/>
      <c r="F448" s="51"/>
      <c r="G448" s="71" t="s">
        <v>93</v>
      </c>
      <c r="H448" t="s">
        <v>419</v>
      </c>
      <c r="I448" t="s">
        <v>435</v>
      </c>
      <c r="J448"/>
      <c r="K448"/>
      <c r="L448"/>
      <c r="M448"/>
      <c r="N448"/>
      <c r="O448"/>
      <c r="P448" s="52"/>
      <c r="Q448" s="52"/>
      <c r="R448" s="52"/>
      <c r="S448" s="52"/>
      <c r="T448" t="s">
        <v>402</v>
      </c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</row>
    <row r="449" spans="1:35" s="60" customFormat="1" x14ac:dyDescent="0.25">
      <c r="A449" s="51">
        <v>444</v>
      </c>
      <c r="B449" s="51"/>
      <c r="C449" s="51"/>
      <c r="D449" s="58"/>
      <c r="E449" s="51"/>
      <c r="F449" s="51"/>
      <c r="G449" s="71" t="s">
        <v>135</v>
      </c>
      <c r="H449" t="s">
        <v>419</v>
      </c>
      <c r="I449" t="s">
        <v>436</v>
      </c>
      <c r="J449"/>
      <c r="K449"/>
      <c r="L449"/>
      <c r="M449"/>
      <c r="N449"/>
      <c r="O449"/>
      <c r="P449" s="52"/>
      <c r="Q449" s="52"/>
      <c r="R449" s="52"/>
      <c r="S449" s="52"/>
      <c r="T449" t="s">
        <v>402</v>
      </c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</row>
    <row r="450" spans="1:35" x14ac:dyDescent="0.25">
      <c r="A450" s="51">
        <v>445</v>
      </c>
      <c r="D450" s="55">
        <v>43</v>
      </c>
      <c r="E450" s="51"/>
      <c r="F450" s="51"/>
      <c r="G450" s="71" t="s">
        <v>396</v>
      </c>
      <c r="H450" t="s">
        <v>3</v>
      </c>
      <c r="I450" t="s">
        <v>87</v>
      </c>
      <c r="O450">
        <v>1</v>
      </c>
      <c r="AI450" s="52" t="s">
        <v>437</v>
      </c>
    </row>
    <row r="451" spans="1:35" x14ac:dyDescent="0.25">
      <c r="A451" s="51">
        <v>446</v>
      </c>
      <c r="D451" s="55">
        <v>44</v>
      </c>
      <c r="E451" s="51"/>
      <c r="F451" s="51"/>
      <c r="G451" s="71" t="s">
        <v>396</v>
      </c>
      <c r="H451" t="s">
        <v>3</v>
      </c>
      <c r="I451" t="s">
        <v>48</v>
      </c>
      <c r="O451">
        <v>1</v>
      </c>
    </row>
    <row r="452" spans="1:35" x14ac:dyDescent="0.25">
      <c r="A452" s="51">
        <v>447</v>
      </c>
      <c r="D452" s="55">
        <v>45</v>
      </c>
      <c r="E452" s="51"/>
      <c r="F452" s="51"/>
      <c r="G452" s="71" t="s">
        <v>396</v>
      </c>
      <c r="H452" t="s">
        <v>3</v>
      </c>
      <c r="I452" t="s">
        <v>438</v>
      </c>
      <c r="O452">
        <v>1</v>
      </c>
    </row>
    <row r="453" spans="1:35" x14ac:dyDescent="0.25">
      <c r="A453" s="51">
        <v>448</v>
      </c>
      <c r="D453" s="55">
        <v>46</v>
      </c>
      <c r="E453" s="51"/>
      <c r="F453" s="51"/>
      <c r="G453" s="71" t="s">
        <v>396</v>
      </c>
      <c r="H453" t="s">
        <v>3</v>
      </c>
      <c r="I453" t="s">
        <v>439</v>
      </c>
      <c r="O453">
        <v>1</v>
      </c>
    </row>
    <row r="454" spans="1:35" x14ac:dyDescent="0.25">
      <c r="A454" s="51">
        <v>449</v>
      </c>
      <c r="D454" s="55">
        <v>47</v>
      </c>
      <c r="E454" s="51"/>
      <c r="F454" s="51"/>
      <c r="G454" s="71" t="s">
        <v>396</v>
      </c>
      <c r="H454" t="s">
        <v>3</v>
      </c>
      <c r="I454" t="s">
        <v>440</v>
      </c>
      <c r="O454">
        <v>1</v>
      </c>
    </row>
    <row r="455" spans="1:35" s="52" customFormat="1" x14ac:dyDescent="0.25">
      <c r="A455" s="73">
        <v>450</v>
      </c>
      <c r="B455" s="51"/>
      <c r="C455" s="51"/>
      <c r="D455" s="49"/>
      <c r="E455" s="50" t="s">
        <v>311</v>
      </c>
      <c r="F455" s="51"/>
      <c r="G455" s="69" t="s">
        <v>396</v>
      </c>
      <c r="H455" s="52" t="s">
        <v>84</v>
      </c>
      <c r="I455" s="52" t="s">
        <v>370</v>
      </c>
      <c r="O455">
        <v>1</v>
      </c>
      <c r="U455" s="60"/>
    </row>
    <row r="456" spans="1:35" s="52" customFormat="1" x14ac:dyDescent="0.25">
      <c r="A456" s="73">
        <v>451</v>
      </c>
      <c r="B456" s="51"/>
      <c r="C456" s="51"/>
      <c r="D456" s="49"/>
      <c r="E456" s="50" t="s">
        <v>312</v>
      </c>
      <c r="F456" s="51"/>
      <c r="G456" s="69" t="s">
        <v>396</v>
      </c>
      <c r="H456" s="52" t="s">
        <v>441</v>
      </c>
      <c r="O456">
        <v>1</v>
      </c>
      <c r="U456" s="60"/>
    </row>
    <row r="457" spans="1:35" s="52" customFormat="1" x14ac:dyDescent="0.25">
      <c r="A457" s="73">
        <v>452</v>
      </c>
      <c r="B457" s="51"/>
      <c r="C457" s="51"/>
      <c r="D457" s="49"/>
      <c r="E457" s="50" t="s">
        <v>316</v>
      </c>
      <c r="F457" s="51"/>
      <c r="G457" s="69" t="s">
        <v>396</v>
      </c>
      <c r="H457" s="52" t="s">
        <v>441</v>
      </c>
      <c r="I457" s="52" t="s">
        <v>442</v>
      </c>
      <c r="O457">
        <v>1</v>
      </c>
      <c r="U457" s="60"/>
    </row>
    <row r="458" spans="1:35" s="52" customFormat="1" x14ac:dyDescent="0.25">
      <c r="A458" s="73">
        <v>453</v>
      </c>
      <c r="B458" s="51"/>
      <c r="C458" s="51"/>
      <c r="D458" s="49"/>
      <c r="E458" s="50" t="s">
        <v>317</v>
      </c>
      <c r="F458" s="51"/>
      <c r="G458" s="69" t="s">
        <v>396</v>
      </c>
      <c r="H458" s="52" t="s">
        <v>441</v>
      </c>
      <c r="O458">
        <v>1</v>
      </c>
      <c r="U458" s="60"/>
    </row>
    <row r="459" spans="1:35" s="52" customFormat="1" x14ac:dyDescent="0.25">
      <c r="A459" s="73">
        <v>454</v>
      </c>
      <c r="B459" s="51"/>
      <c r="C459" s="51"/>
      <c r="D459" s="49"/>
      <c r="E459" s="50" t="s">
        <v>318</v>
      </c>
      <c r="F459" s="51"/>
      <c r="G459" s="69" t="s">
        <v>396</v>
      </c>
      <c r="H459" s="52" t="s">
        <v>441</v>
      </c>
      <c r="O459">
        <v>1</v>
      </c>
      <c r="U459" s="60"/>
    </row>
    <row r="460" spans="1:35" s="52" customFormat="1" x14ac:dyDescent="0.25">
      <c r="A460" s="73">
        <v>455</v>
      </c>
      <c r="B460" s="51"/>
      <c r="C460" s="51"/>
      <c r="D460" s="49"/>
      <c r="E460" s="50" t="s">
        <v>319</v>
      </c>
      <c r="F460" s="51"/>
      <c r="G460" s="69" t="s">
        <v>396</v>
      </c>
      <c r="H460" s="52" t="s">
        <v>443</v>
      </c>
      <c r="I460" s="52" t="s">
        <v>444</v>
      </c>
      <c r="O460">
        <v>1</v>
      </c>
      <c r="U460" s="60"/>
    </row>
    <row r="461" spans="1:35" s="52" customFormat="1" x14ac:dyDescent="0.25">
      <c r="A461" s="73">
        <v>456</v>
      </c>
      <c r="B461" s="51"/>
      <c r="C461" s="51"/>
      <c r="D461" s="49"/>
      <c r="E461" s="50" t="s">
        <v>320</v>
      </c>
      <c r="F461" s="51"/>
      <c r="G461" s="69" t="s">
        <v>396</v>
      </c>
      <c r="H461" s="52" t="s">
        <v>441</v>
      </c>
      <c r="O461">
        <v>1</v>
      </c>
      <c r="U461" s="60"/>
    </row>
    <row r="462" spans="1:35" s="52" customFormat="1" x14ac:dyDescent="0.25">
      <c r="A462" s="73">
        <v>457</v>
      </c>
      <c r="B462" s="51"/>
      <c r="C462" s="51"/>
      <c r="D462" s="49"/>
      <c r="E462" s="50" t="s">
        <v>387</v>
      </c>
      <c r="F462" s="51"/>
      <c r="G462" s="69" t="s">
        <v>396</v>
      </c>
      <c r="H462" s="52" t="s">
        <v>441</v>
      </c>
      <c r="O462">
        <v>1</v>
      </c>
      <c r="U462" s="60"/>
    </row>
    <row r="463" spans="1:35" s="52" customFormat="1" x14ac:dyDescent="0.25">
      <c r="A463" s="73">
        <v>458</v>
      </c>
      <c r="B463" s="51"/>
      <c r="C463" s="51"/>
      <c r="D463" s="49"/>
      <c r="E463" s="50" t="s">
        <v>445</v>
      </c>
      <c r="F463" s="51"/>
      <c r="G463" s="69" t="s">
        <v>396</v>
      </c>
      <c r="H463" s="52" t="s">
        <v>441</v>
      </c>
      <c r="O463">
        <v>1</v>
      </c>
      <c r="U463" s="60"/>
    </row>
    <row r="464" spans="1:35" s="52" customFormat="1" x14ac:dyDescent="0.25">
      <c r="A464" s="73">
        <v>459</v>
      </c>
      <c r="B464" s="51"/>
      <c r="C464" s="51"/>
      <c r="D464" s="49"/>
      <c r="E464" s="50" t="s">
        <v>446</v>
      </c>
      <c r="F464" s="51"/>
      <c r="G464" s="69" t="s">
        <v>396</v>
      </c>
      <c r="H464" s="52" t="s">
        <v>441</v>
      </c>
      <c r="I464" s="52" t="s">
        <v>447</v>
      </c>
      <c r="O464">
        <v>1</v>
      </c>
      <c r="U464" s="60"/>
    </row>
    <row r="465" spans="1:21" s="52" customFormat="1" x14ac:dyDescent="0.25">
      <c r="A465" s="73">
        <v>460</v>
      </c>
      <c r="B465" s="51"/>
      <c r="C465" s="51"/>
      <c r="D465" s="49"/>
      <c r="E465" s="50" t="s">
        <v>448</v>
      </c>
      <c r="F465" s="51"/>
      <c r="G465" s="69" t="s">
        <v>396</v>
      </c>
      <c r="H465" s="52" t="s">
        <v>441</v>
      </c>
      <c r="O465">
        <v>1</v>
      </c>
      <c r="U465" s="60"/>
    </row>
    <row r="466" spans="1:21" s="52" customFormat="1" x14ac:dyDescent="0.25">
      <c r="A466" s="73">
        <v>461</v>
      </c>
      <c r="B466" s="51"/>
      <c r="C466" s="51"/>
      <c r="D466" s="49"/>
      <c r="E466" s="50" t="s">
        <v>449</v>
      </c>
      <c r="F466" s="51"/>
      <c r="G466" s="69" t="s">
        <v>396</v>
      </c>
      <c r="H466" s="52" t="s">
        <v>441</v>
      </c>
      <c r="O466">
        <v>1</v>
      </c>
      <c r="U466" s="60"/>
    </row>
    <row r="467" spans="1:21" s="52" customFormat="1" x14ac:dyDescent="0.25">
      <c r="A467" s="51">
        <v>463</v>
      </c>
      <c r="B467" s="51"/>
      <c r="C467" s="51"/>
      <c r="D467" s="49"/>
      <c r="E467" s="51"/>
      <c r="F467" s="74" t="s">
        <v>450</v>
      </c>
      <c r="G467" s="71" t="s">
        <v>400</v>
      </c>
      <c r="H467" s="52" t="s">
        <v>441</v>
      </c>
      <c r="I467" s="52" t="s">
        <v>451</v>
      </c>
      <c r="O467">
        <v>1</v>
      </c>
      <c r="U467" s="60"/>
    </row>
    <row r="468" spans="1:21" s="52" customFormat="1" x14ac:dyDescent="0.25">
      <c r="A468" s="51">
        <v>464</v>
      </c>
      <c r="B468" s="51"/>
      <c r="C468" s="51"/>
      <c r="D468" s="49"/>
      <c r="E468" s="51"/>
      <c r="F468" s="74" t="s">
        <v>452</v>
      </c>
      <c r="G468" s="71" t="s">
        <v>400</v>
      </c>
      <c r="H468" s="52" t="s">
        <v>441</v>
      </c>
      <c r="I468" s="52" t="s">
        <v>453</v>
      </c>
      <c r="O468">
        <v>1</v>
      </c>
      <c r="U468" s="60"/>
    </row>
    <row r="469" spans="1:21" s="52" customFormat="1" x14ac:dyDescent="0.25">
      <c r="A469" s="51">
        <v>465</v>
      </c>
      <c r="B469" s="51"/>
      <c r="C469" s="51"/>
      <c r="D469" s="49"/>
      <c r="E469" s="51"/>
      <c r="F469" s="74" t="s">
        <v>454</v>
      </c>
      <c r="G469" s="71" t="s">
        <v>400</v>
      </c>
      <c r="H469" s="52" t="s">
        <v>441</v>
      </c>
      <c r="O469">
        <v>1</v>
      </c>
      <c r="U469" s="60"/>
    </row>
    <row r="470" spans="1:21" s="52" customFormat="1" x14ac:dyDescent="0.25">
      <c r="A470" s="51">
        <v>466</v>
      </c>
      <c r="B470" s="51"/>
      <c r="C470" s="51"/>
      <c r="D470" s="49"/>
      <c r="E470" s="51"/>
      <c r="F470" s="74" t="s">
        <v>455</v>
      </c>
      <c r="G470" s="71" t="s">
        <v>400</v>
      </c>
      <c r="H470" s="52" t="s">
        <v>441</v>
      </c>
      <c r="O470">
        <v>1</v>
      </c>
      <c r="U470" s="60"/>
    </row>
    <row r="471" spans="1:21" s="52" customFormat="1" x14ac:dyDescent="0.25">
      <c r="A471" s="51">
        <v>467</v>
      </c>
      <c r="B471" s="51"/>
      <c r="C471" s="51"/>
      <c r="D471" s="49"/>
      <c r="E471" s="51"/>
      <c r="F471" s="74" t="s">
        <v>456</v>
      </c>
      <c r="G471" s="71" t="s">
        <v>400</v>
      </c>
      <c r="H471" s="52" t="s">
        <v>441</v>
      </c>
      <c r="I471" s="52" t="s">
        <v>457</v>
      </c>
      <c r="O471">
        <v>1</v>
      </c>
      <c r="U471" s="60"/>
    </row>
    <row r="472" spans="1:21" s="52" customFormat="1" x14ac:dyDescent="0.25">
      <c r="A472" s="51">
        <v>468</v>
      </c>
      <c r="B472" s="51"/>
      <c r="C472" s="51"/>
      <c r="D472" s="49"/>
      <c r="E472" s="51"/>
      <c r="F472" s="74" t="s">
        <v>458</v>
      </c>
      <c r="G472" s="71" t="s">
        <v>400</v>
      </c>
      <c r="H472" s="52" t="s">
        <v>441</v>
      </c>
      <c r="I472" s="52" t="s">
        <v>459</v>
      </c>
      <c r="O472">
        <v>1</v>
      </c>
      <c r="U472" s="60"/>
    </row>
    <row r="473" spans="1:21" s="52" customFormat="1" x14ac:dyDescent="0.25">
      <c r="A473" s="51">
        <v>469</v>
      </c>
      <c r="B473" s="51"/>
      <c r="C473" s="51"/>
      <c r="D473" s="49"/>
      <c r="E473" s="51"/>
      <c r="F473" s="74" t="s">
        <v>460</v>
      </c>
      <c r="G473" s="71" t="s">
        <v>400</v>
      </c>
      <c r="H473" s="52" t="s">
        <v>441</v>
      </c>
      <c r="O473">
        <v>1</v>
      </c>
      <c r="U473" s="60"/>
    </row>
    <row r="474" spans="1:21" s="52" customFormat="1" x14ac:dyDescent="0.25">
      <c r="A474" s="51">
        <v>470</v>
      </c>
      <c r="B474" s="51"/>
      <c r="C474" s="51"/>
      <c r="D474" s="49"/>
      <c r="E474" s="51"/>
      <c r="F474" s="74" t="s">
        <v>461</v>
      </c>
      <c r="G474" s="71" t="s">
        <v>400</v>
      </c>
      <c r="H474" s="52" t="s">
        <v>441</v>
      </c>
      <c r="O474">
        <v>1</v>
      </c>
      <c r="U474" s="60"/>
    </row>
    <row r="475" spans="1:21" s="52" customFormat="1" x14ac:dyDescent="0.25">
      <c r="A475" s="51">
        <v>471</v>
      </c>
      <c r="B475" s="51"/>
      <c r="C475" s="51"/>
      <c r="D475" s="49"/>
      <c r="E475" s="51"/>
      <c r="F475" s="74" t="s">
        <v>462</v>
      </c>
      <c r="G475" s="71" t="s">
        <v>400</v>
      </c>
      <c r="H475" s="52" t="s">
        <v>441</v>
      </c>
      <c r="O475">
        <v>1</v>
      </c>
      <c r="U475" s="60"/>
    </row>
    <row r="476" spans="1:21" s="52" customFormat="1" x14ac:dyDescent="0.25">
      <c r="A476" s="51">
        <v>472</v>
      </c>
      <c r="B476" s="51"/>
      <c r="C476" s="51"/>
      <c r="D476" s="49"/>
      <c r="E476" s="51"/>
      <c r="F476" s="74" t="s">
        <v>463</v>
      </c>
      <c r="G476" s="71" t="s">
        <v>400</v>
      </c>
      <c r="H476" s="52" t="s">
        <v>441</v>
      </c>
      <c r="O476">
        <v>1</v>
      </c>
      <c r="U476" s="60"/>
    </row>
    <row r="477" spans="1:21" s="52" customFormat="1" x14ac:dyDescent="0.25">
      <c r="A477" s="51">
        <v>473</v>
      </c>
      <c r="B477" s="51"/>
      <c r="C477" s="51"/>
      <c r="D477" s="49"/>
      <c r="E477" s="51"/>
      <c r="F477" s="74" t="s">
        <v>464</v>
      </c>
      <c r="G477" s="71" t="s">
        <v>400</v>
      </c>
      <c r="H477" s="52" t="s">
        <v>441</v>
      </c>
      <c r="O477">
        <v>1</v>
      </c>
      <c r="U477" s="60"/>
    </row>
    <row r="478" spans="1:21" s="52" customFormat="1" x14ac:dyDescent="0.25">
      <c r="A478" s="51">
        <v>474</v>
      </c>
      <c r="B478" s="51"/>
      <c r="C478" s="51"/>
      <c r="D478" s="49"/>
      <c r="E478" s="51"/>
      <c r="F478" s="74" t="s">
        <v>465</v>
      </c>
      <c r="G478" s="71" t="s">
        <v>400</v>
      </c>
      <c r="H478" s="52" t="s">
        <v>441</v>
      </c>
      <c r="O478">
        <v>1</v>
      </c>
      <c r="U478" s="60"/>
    </row>
    <row r="479" spans="1:21" s="52" customFormat="1" x14ac:dyDescent="0.25">
      <c r="A479" s="51">
        <v>475</v>
      </c>
      <c r="B479" s="51"/>
      <c r="C479" s="51"/>
      <c r="D479" s="49"/>
      <c r="E479" s="51"/>
      <c r="F479" s="74" t="s">
        <v>466</v>
      </c>
      <c r="G479" s="71" t="s">
        <v>400</v>
      </c>
      <c r="H479" s="52" t="s">
        <v>441</v>
      </c>
      <c r="O479">
        <v>1</v>
      </c>
      <c r="U479" s="60"/>
    </row>
    <row r="480" spans="1:21" s="52" customFormat="1" x14ac:dyDescent="0.25">
      <c r="A480" s="51">
        <v>476</v>
      </c>
      <c r="B480" s="51"/>
      <c r="C480" s="51"/>
      <c r="D480" s="49"/>
      <c r="E480" s="51"/>
      <c r="F480" s="74" t="s">
        <v>467</v>
      </c>
      <c r="G480" s="71" t="s">
        <v>400</v>
      </c>
      <c r="H480" s="52" t="s">
        <v>441</v>
      </c>
      <c r="O480">
        <v>1</v>
      </c>
      <c r="U480" s="60"/>
    </row>
    <row r="481" spans="1:21" s="52" customFormat="1" x14ac:dyDescent="0.25">
      <c r="A481" s="51">
        <v>477</v>
      </c>
      <c r="B481" s="51"/>
      <c r="C481" s="51"/>
      <c r="D481" s="49"/>
      <c r="E481" s="51"/>
      <c r="F481" s="74" t="s">
        <v>468</v>
      </c>
      <c r="G481" s="71" t="s">
        <v>400</v>
      </c>
      <c r="H481" s="52" t="s">
        <v>441</v>
      </c>
      <c r="O481">
        <v>1</v>
      </c>
      <c r="U481" s="60"/>
    </row>
    <row r="482" spans="1:21" s="52" customFormat="1" x14ac:dyDescent="0.25">
      <c r="A482" s="51">
        <v>478</v>
      </c>
      <c r="B482" s="51"/>
      <c r="C482" s="51"/>
      <c r="D482" s="49"/>
      <c r="E482" s="51"/>
      <c r="F482" s="74" t="s">
        <v>469</v>
      </c>
      <c r="G482" s="71" t="s">
        <v>400</v>
      </c>
      <c r="H482" s="52" t="s">
        <v>441</v>
      </c>
      <c r="O482">
        <v>1</v>
      </c>
      <c r="U482" s="60"/>
    </row>
    <row r="483" spans="1:21" s="52" customFormat="1" x14ac:dyDescent="0.25">
      <c r="A483" s="51">
        <v>479</v>
      </c>
      <c r="B483" s="51"/>
      <c r="C483" s="51"/>
      <c r="D483" s="49"/>
      <c r="E483" s="51"/>
      <c r="F483" s="74" t="s">
        <v>470</v>
      </c>
      <c r="G483" s="71" t="s">
        <v>400</v>
      </c>
      <c r="H483" s="52" t="s">
        <v>441</v>
      </c>
      <c r="O483">
        <v>1</v>
      </c>
      <c r="U483" s="60"/>
    </row>
    <row r="484" spans="1:21" s="52" customFormat="1" x14ac:dyDescent="0.25">
      <c r="A484" s="51">
        <v>480</v>
      </c>
      <c r="B484" s="51"/>
      <c r="C484" s="51"/>
      <c r="D484" s="49"/>
      <c r="E484" s="51"/>
      <c r="F484" s="74" t="s">
        <v>471</v>
      </c>
      <c r="G484" s="71" t="s">
        <v>400</v>
      </c>
      <c r="H484" s="52" t="s">
        <v>441</v>
      </c>
      <c r="O484">
        <v>1</v>
      </c>
      <c r="U484" s="60"/>
    </row>
    <row r="485" spans="1:21" s="52" customFormat="1" x14ac:dyDescent="0.25">
      <c r="A485" s="51">
        <v>481</v>
      </c>
      <c r="B485" s="51"/>
      <c r="C485" s="51"/>
      <c r="D485" s="49"/>
      <c r="E485" s="51"/>
      <c r="F485" s="74" t="s">
        <v>472</v>
      </c>
      <c r="G485" s="71" t="s">
        <v>400</v>
      </c>
      <c r="H485" s="52" t="s">
        <v>441</v>
      </c>
      <c r="O485">
        <v>1</v>
      </c>
      <c r="U485" s="60"/>
    </row>
    <row r="486" spans="1:21" s="52" customFormat="1" x14ac:dyDescent="0.25">
      <c r="A486" s="51">
        <v>482</v>
      </c>
      <c r="B486" s="51"/>
      <c r="C486" s="51"/>
      <c r="D486" s="49"/>
      <c r="E486" s="51"/>
      <c r="F486" s="74" t="s">
        <v>473</v>
      </c>
      <c r="G486" s="71" t="s">
        <v>400</v>
      </c>
      <c r="H486" s="52" t="s">
        <v>441</v>
      </c>
      <c r="O486">
        <v>1</v>
      </c>
      <c r="U486" s="60"/>
    </row>
    <row r="487" spans="1:21" s="52" customFormat="1" x14ac:dyDescent="0.25">
      <c r="A487" s="51">
        <v>483</v>
      </c>
      <c r="B487" s="51"/>
      <c r="C487" s="51"/>
      <c r="D487" s="49"/>
      <c r="E487" s="51"/>
      <c r="F487" s="74" t="s">
        <v>474</v>
      </c>
      <c r="G487" s="71" t="s">
        <v>400</v>
      </c>
      <c r="H487" s="52" t="s">
        <v>441</v>
      </c>
      <c r="O487">
        <v>1</v>
      </c>
      <c r="U487" s="60"/>
    </row>
    <row r="488" spans="1:21" s="52" customFormat="1" x14ac:dyDescent="0.25">
      <c r="A488" s="51">
        <v>484</v>
      </c>
      <c r="B488" s="51"/>
      <c r="C488" s="51"/>
      <c r="D488" s="49"/>
      <c r="E488" s="51"/>
      <c r="F488" s="74" t="s">
        <v>475</v>
      </c>
      <c r="G488" s="71" t="s">
        <v>400</v>
      </c>
      <c r="H488" s="52" t="s">
        <v>441</v>
      </c>
      <c r="O488">
        <v>1</v>
      </c>
      <c r="U488" s="60"/>
    </row>
    <row r="489" spans="1:21" s="52" customFormat="1" x14ac:dyDescent="0.25">
      <c r="A489" s="51">
        <v>485</v>
      </c>
      <c r="B489" s="51"/>
      <c r="C489" s="51"/>
      <c r="D489" s="49"/>
      <c r="E489" s="51"/>
      <c r="F489" s="74" t="s">
        <v>476</v>
      </c>
      <c r="G489" s="71" t="s">
        <v>400</v>
      </c>
      <c r="H489" s="52" t="s">
        <v>441</v>
      </c>
      <c r="O489">
        <v>1</v>
      </c>
      <c r="U489" s="60"/>
    </row>
    <row r="490" spans="1:21" s="52" customFormat="1" x14ac:dyDescent="0.25">
      <c r="A490" s="51">
        <v>486</v>
      </c>
      <c r="B490" s="51"/>
      <c r="C490" s="51"/>
      <c r="D490" s="49"/>
      <c r="E490" s="51"/>
      <c r="F490" s="74" t="s">
        <v>477</v>
      </c>
      <c r="G490" s="71" t="s">
        <v>400</v>
      </c>
      <c r="H490" s="52" t="s">
        <v>441</v>
      </c>
      <c r="O490">
        <v>1</v>
      </c>
      <c r="U490" s="60"/>
    </row>
    <row r="491" spans="1:21" s="52" customFormat="1" x14ac:dyDescent="0.25">
      <c r="A491" s="51">
        <v>487</v>
      </c>
      <c r="B491" s="51"/>
      <c r="C491" s="51"/>
      <c r="D491" s="49"/>
      <c r="E491" s="51"/>
      <c r="F491" s="74" t="s">
        <v>478</v>
      </c>
      <c r="G491" s="71" t="s">
        <v>400</v>
      </c>
      <c r="H491" s="52" t="s">
        <v>441</v>
      </c>
      <c r="O491">
        <v>1</v>
      </c>
      <c r="U491" s="60"/>
    </row>
    <row r="492" spans="1:21" s="52" customFormat="1" x14ac:dyDescent="0.25">
      <c r="A492" s="51">
        <v>490</v>
      </c>
      <c r="B492" s="51"/>
      <c r="C492" s="51"/>
      <c r="D492" s="58"/>
      <c r="E492" s="51"/>
      <c r="F492" s="51"/>
      <c r="G492" s="71" t="s">
        <v>47</v>
      </c>
      <c r="H492" s="52" t="s">
        <v>479</v>
      </c>
      <c r="I492" t="s">
        <v>480</v>
      </c>
      <c r="J492"/>
      <c r="K492"/>
      <c r="L492">
        <v>1</v>
      </c>
      <c r="M492"/>
      <c r="N492"/>
      <c r="O492"/>
      <c r="T492" t="s">
        <v>24</v>
      </c>
      <c r="U492" s="60"/>
    </row>
    <row r="493" spans="1:21" s="52" customFormat="1" x14ac:dyDescent="0.25">
      <c r="A493" s="51">
        <v>491</v>
      </c>
      <c r="B493" s="51"/>
      <c r="C493" s="51"/>
      <c r="D493" s="58"/>
      <c r="E493" s="51"/>
      <c r="F493" s="51"/>
      <c r="G493" s="71" t="s">
        <v>47</v>
      </c>
      <c r="H493" s="52" t="s">
        <v>481</v>
      </c>
      <c r="I493" t="s">
        <v>482</v>
      </c>
      <c r="J493"/>
      <c r="K493"/>
      <c r="L493">
        <v>1</v>
      </c>
      <c r="M493"/>
      <c r="N493"/>
      <c r="O493"/>
      <c r="T493" t="s">
        <v>24</v>
      </c>
      <c r="U493" s="60"/>
    </row>
    <row r="494" spans="1:21" s="52" customFormat="1" x14ac:dyDescent="0.25">
      <c r="A494" s="51">
        <v>492</v>
      </c>
      <c r="B494" s="51"/>
      <c r="C494" s="51"/>
      <c r="D494" s="49"/>
      <c r="E494" s="51"/>
      <c r="F494" s="51"/>
      <c r="G494" s="71" t="s">
        <v>47</v>
      </c>
      <c r="H494" s="52" t="s">
        <v>483</v>
      </c>
      <c r="I494" s="52" t="s">
        <v>484</v>
      </c>
      <c r="M494" s="52">
        <v>1</v>
      </c>
      <c r="T494" s="52" t="s">
        <v>24</v>
      </c>
      <c r="U494" s="60"/>
    </row>
    <row r="495" spans="1:21" s="52" customFormat="1" x14ac:dyDescent="0.25">
      <c r="A495" s="51">
        <v>493</v>
      </c>
      <c r="B495" s="51"/>
      <c r="C495" s="51"/>
      <c r="D495" s="49"/>
      <c r="E495" s="51"/>
      <c r="F495" s="51"/>
      <c r="G495" s="71" t="s">
        <v>47</v>
      </c>
      <c r="H495" s="52" t="s">
        <v>485</v>
      </c>
      <c r="I495" s="52" t="s">
        <v>486</v>
      </c>
      <c r="L495" s="52">
        <v>1</v>
      </c>
      <c r="T495" s="52" t="s">
        <v>24</v>
      </c>
      <c r="U495" s="60"/>
    </row>
    <row r="496" spans="1:21" s="52" customFormat="1" x14ac:dyDescent="0.25">
      <c r="A496" s="51">
        <v>494</v>
      </c>
      <c r="B496" s="51"/>
      <c r="C496" s="51"/>
      <c r="D496" s="49"/>
      <c r="E496" s="51"/>
      <c r="F496" s="51"/>
      <c r="G496" s="69" t="s">
        <v>396</v>
      </c>
      <c r="H496" s="52" t="s">
        <v>487</v>
      </c>
      <c r="I496" s="52" t="s">
        <v>488</v>
      </c>
      <c r="K496" s="52">
        <v>1</v>
      </c>
      <c r="U496" s="60"/>
    </row>
    <row r="497" spans="1:35" s="52" customFormat="1" x14ac:dyDescent="0.25">
      <c r="A497" s="51">
        <v>495</v>
      </c>
      <c r="B497" s="51"/>
      <c r="C497" s="51"/>
      <c r="D497" s="49"/>
      <c r="E497" s="51"/>
      <c r="F497" s="51"/>
      <c r="G497" s="69" t="s">
        <v>396</v>
      </c>
      <c r="H497" s="52" t="s">
        <v>489</v>
      </c>
      <c r="I497" s="52" t="s">
        <v>488</v>
      </c>
      <c r="S497" s="52">
        <v>1</v>
      </c>
      <c r="U497" s="60"/>
    </row>
    <row r="498" spans="1:35" s="52" customFormat="1" x14ac:dyDescent="0.25">
      <c r="A498" s="51">
        <v>496</v>
      </c>
      <c r="B498" s="51"/>
      <c r="C498" s="51"/>
      <c r="D498" s="49"/>
      <c r="E498" s="51"/>
      <c r="F498" s="51"/>
      <c r="G498" s="69" t="s">
        <v>396</v>
      </c>
      <c r="H498" s="52" t="s">
        <v>490</v>
      </c>
      <c r="I498" s="52" t="s">
        <v>488</v>
      </c>
      <c r="U498" s="60"/>
    </row>
    <row r="499" spans="1:35" s="52" customFormat="1" x14ac:dyDescent="0.25">
      <c r="A499" s="51">
        <v>497</v>
      </c>
      <c r="B499" s="51"/>
      <c r="C499" s="51"/>
      <c r="D499" s="49"/>
      <c r="E499" s="51"/>
      <c r="F499" s="59" t="s">
        <v>491</v>
      </c>
      <c r="G499" s="69" t="s">
        <v>396</v>
      </c>
      <c r="H499" s="52" t="s">
        <v>45</v>
      </c>
      <c r="I499" s="52" t="s">
        <v>492</v>
      </c>
      <c r="O499" s="52">
        <v>1</v>
      </c>
      <c r="U499" s="60"/>
    </row>
    <row r="500" spans="1:35" s="52" customFormat="1" x14ac:dyDescent="0.25">
      <c r="A500" s="51">
        <v>498</v>
      </c>
      <c r="B500" s="51"/>
      <c r="C500" s="51"/>
      <c r="D500" s="49"/>
      <c r="E500" s="51"/>
      <c r="F500" s="59" t="s">
        <v>493</v>
      </c>
      <c r="G500" s="69" t="s">
        <v>396</v>
      </c>
      <c r="H500" s="52" t="s">
        <v>494</v>
      </c>
      <c r="I500" s="52" t="s">
        <v>495</v>
      </c>
      <c r="O500" s="52">
        <v>1</v>
      </c>
      <c r="U500" s="60"/>
    </row>
    <row r="501" spans="1:35" s="52" customFormat="1" x14ac:dyDescent="0.25">
      <c r="A501" s="51">
        <v>499</v>
      </c>
      <c r="B501" s="51"/>
      <c r="C501" s="51"/>
      <c r="D501" s="49"/>
      <c r="E501" s="51"/>
      <c r="F501" s="51"/>
      <c r="G501" s="71" t="s">
        <v>104</v>
      </c>
      <c r="H501" s="52" t="s">
        <v>341</v>
      </c>
      <c r="I501" s="52" t="s">
        <v>496</v>
      </c>
      <c r="S501" s="52">
        <v>1</v>
      </c>
      <c r="U501" s="60"/>
    </row>
    <row r="502" spans="1:35" x14ac:dyDescent="0.25">
      <c r="A502" s="51">
        <v>500</v>
      </c>
      <c r="E502" s="51"/>
      <c r="F502" s="51"/>
      <c r="G502" s="71" t="s">
        <v>497</v>
      </c>
      <c r="H502" t="s">
        <v>498</v>
      </c>
      <c r="I502" t="s">
        <v>499</v>
      </c>
      <c r="M502">
        <v>1</v>
      </c>
      <c r="T502" t="s">
        <v>500</v>
      </c>
      <c r="AI502" s="52" t="s">
        <v>501</v>
      </c>
    </row>
    <row r="503" spans="1:35" x14ac:dyDescent="0.25">
      <c r="A503" s="51">
        <v>501</v>
      </c>
      <c r="E503" s="51"/>
      <c r="F503" s="51"/>
      <c r="G503" s="71" t="s">
        <v>56</v>
      </c>
      <c r="H503" t="s">
        <v>502</v>
      </c>
      <c r="I503" t="s">
        <v>503</v>
      </c>
    </row>
    <row r="504" spans="1:35" x14ac:dyDescent="0.25">
      <c r="A504" s="51">
        <v>502</v>
      </c>
      <c r="E504" s="51"/>
      <c r="F504" s="51"/>
      <c r="G504" s="71" t="s">
        <v>56</v>
      </c>
      <c r="H504" t="s">
        <v>502</v>
      </c>
      <c r="I504" t="s">
        <v>503</v>
      </c>
    </row>
    <row r="505" spans="1:35" x14ac:dyDescent="0.25">
      <c r="A505" s="51">
        <v>503</v>
      </c>
      <c r="E505" s="51"/>
      <c r="F505" s="51"/>
      <c r="G505" s="71" t="s">
        <v>56</v>
      </c>
      <c r="H505" t="s">
        <v>502</v>
      </c>
      <c r="I505" t="s">
        <v>503</v>
      </c>
    </row>
    <row r="506" spans="1:35" x14ac:dyDescent="0.25">
      <c r="A506" s="51">
        <v>504</v>
      </c>
      <c r="E506" s="51"/>
      <c r="F506" s="51"/>
      <c r="G506" s="71" t="s">
        <v>56</v>
      </c>
      <c r="H506" t="s">
        <v>502</v>
      </c>
      <c r="I506" t="s">
        <v>503</v>
      </c>
    </row>
    <row r="507" spans="1:35" x14ac:dyDescent="0.25">
      <c r="A507" s="51">
        <v>505</v>
      </c>
      <c r="E507" s="51"/>
      <c r="F507" s="51"/>
      <c r="G507" s="71" t="s">
        <v>56</v>
      </c>
      <c r="H507" t="s">
        <v>504</v>
      </c>
      <c r="I507" t="s">
        <v>505</v>
      </c>
    </row>
    <row r="508" spans="1:35" x14ac:dyDescent="0.25">
      <c r="A508" s="51">
        <v>506</v>
      </c>
      <c r="E508" s="51"/>
      <c r="F508" s="51"/>
      <c r="G508" s="71" t="s">
        <v>56</v>
      </c>
      <c r="H508" t="s">
        <v>504</v>
      </c>
      <c r="I508" t="s">
        <v>505</v>
      </c>
    </row>
    <row r="509" spans="1:35" x14ac:dyDescent="0.25">
      <c r="A509" s="51" t="s">
        <v>506</v>
      </c>
      <c r="E509" s="51"/>
      <c r="F509" s="59" t="s">
        <v>448</v>
      </c>
      <c r="G509" s="71" t="s">
        <v>47</v>
      </c>
      <c r="H509" s="71" t="s">
        <v>494</v>
      </c>
      <c r="I509" t="s">
        <v>507</v>
      </c>
      <c r="P509" s="52">
        <v>1</v>
      </c>
    </row>
    <row r="510" spans="1:35" x14ac:dyDescent="0.25">
      <c r="A510" s="51" t="s">
        <v>506</v>
      </c>
      <c r="E510" s="51"/>
      <c r="F510" s="59" t="s">
        <v>449</v>
      </c>
      <c r="G510" s="71" t="s">
        <v>47</v>
      </c>
      <c r="H510" s="71" t="s">
        <v>494</v>
      </c>
      <c r="I510" t="s">
        <v>508</v>
      </c>
      <c r="P510" s="52">
        <v>1</v>
      </c>
    </row>
    <row r="511" spans="1:35" x14ac:dyDescent="0.25">
      <c r="A511" s="51" t="s">
        <v>506</v>
      </c>
      <c r="E511" s="51"/>
      <c r="F511" s="59" t="s">
        <v>509</v>
      </c>
      <c r="G511" s="71" t="s">
        <v>47</v>
      </c>
      <c r="H511" s="71" t="s">
        <v>494</v>
      </c>
      <c r="I511" t="s">
        <v>510</v>
      </c>
      <c r="P511" s="52">
        <v>1</v>
      </c>
    </row>
    <row r="512" spans="1:35" x14ac:dyDescent="0.25">
      <c r="A512" s="51" t="s">
        <v>506</v>
      </c>
      <c r="E512" s="51"/>
      <c r="F512" s="59" t="s">
        <v>511</v>
      </c>
      <c r="G512" s="71" t="s">
        <v>47</v>
      </c>
      <c r="H512" s="71" t="s">
        <v>494</v>
      </c>
      <c r="I512" t="s">
        <v>512</v>
      </c>
      <c r="P512" s="52">
        <v>1</v>
      </c>
    </row>
    <row r="513" spans="1:21" x14ac:dyDescent="0.25">
      <c r="A513" s="51" t="s">
        <v>513</v>
      </c>
      <c r="F513" s="54" t="s">
        <v>514</v>
      </c>
      <c r="G513" s="71" t="s">
        <v>47</v>
      </c>
      <c r="H513" s="71" t="s">
        <v>515</v>
      </c>
      <c r="I513" s="71" t="s">
        <v>516</v>
      </c>
    </row>
    <row r="514" spans="1:21" s="52" customFormat="1" x14ac:dyDescent="0.25">
      <c r="A514" s="51" t="s">
        <v>513</v>
      </c>
      <c r="B514" s="51"/>
      <c r="C514" s="51"/>
      <c r="D514" s="58"/>
      <c r="E514" s="61"/>
      <c r="F514" s="54" t="s">
        <v>517</v>
      </c>
      <c r="G514" s="71" t="s">
        <v>47</v>
      </c>
      <c r="H514" s="71" t="s">
        <v>515</v>
      </c>
      <c r="I514" s="71" t="s">
        <v>518</v>
      </c>
      <c r="J514"/>
      <c r="K514"/>
      <c r="L514"/>
      <c r="M514"/>
      <c r="N514"/>
      <c r="O514"/>
      <c r="T514"/>
      <c r="U514" s="60"/>
    </row>
    <row r="515" spans="1:21" s="52" customFormat="1" x14ac:dyDescent="0.25">
      <c r="A515" s="51">
        <v>507</v>
      </c>
      <c r="B515" s="51"/>
      <c r="C515" s="51"/>
      <c r="D515" s="58"/>
      <c r="E515" s="54" t="s">
        <v>509</v>
      </c>
      <c r="F515" s="61"/>
      <c r="G515" s="52" t="s">
        <v>99</v>
      </c>
      <c r="H515" s="52" t="s">
        <v>40</v>
      </c>
      <c r="I515" s="52" t="s">
        <v>519</v>
      </c>
      <c r="J515"/>
      <c r="K515"/>
      <c r="L515"/>
      <c r="M515"/>
      <c r="N515"/>
      <c r="O515" s="52">
        <v>1</v>
      </c>
      <c r="T515"/>
      <c r="U515" s="60"/>
    </row>
    <row r="516" spans="1:21" s="52" customFormat="1" x14ac:dyDescent="0.25">
      <c r="A516" s="51">
        <v>508</v>
      </c>
      <c r="B516" s="51"/>
      <c r="C516" s="51"/>
      <c r="D516" s="58"/>
      <c r="E516" s="61"/>
      <c r="F516" s="61"/>
      <c r="G516" s="52" t="s">
        <v>42</v>
      </c>
      <c r="H516" s="52" t="s">
        <v>520</v>
      </c>
      <c r="I516" s="52" t="s">
        <v>521</v>
      </c>
      <c r="J516"/>
      <c r="K516"/>
      <c r="L516"/>
      <c r="M516"/>
      <c r="N516"/>
      <c r="O516"/>
      <c r="Q516" s="70">
        <v>1</v>
      </c>
      <c r="T516"/>
      <c r="U516" s="60"/>
    </row>
    <row r="517" spans="1:21" s="52" customFormat="1" x14ac:dyDescent="0.25">
      <c r="A517" s="51">
        <v>509</v>
      </c>
      <c r="B517" s="51"/>
      <c r="C517" s="51"/>
      <c r="D517" s="58"/>
      <c r="E517" s="61"/>
      <c r="F517" s="61"/>
      <c r="G517" s="52" t="s">
        <v>42</v>
      </c>
      <c r="H517" s="52" t="s">
        <v>520</v>
      </c>
      <c r="I517" s="52" t="s">
        <v>521</v>
      </c>
      <c r="J517"/>
      <c r="K517"/>
      <c r="L517"/>
      <c r="M517"/>
      <c r="N517"/>
      <c r="O517"/>
      <c r="Q517" s="70">
        <v>1</v>
      </c>
      <c r="T517"/>
      <c r="U517" s="60"/>
    </row>
    <row r="518" spans="1:21" s="52" customFormat="1" x14ac:dyDescent="0.25">
      <c r="A518" s="51">
        <v>510</v>
      </c>
      <c r="B518" s="51"/>
      <c r="C518" s="51"/>
      <c r="D518" s="58"/>
      <c r="E518" s="54" t="s">
        <v>511</v>
      </c>
      <c r="F518" s="61"/>
      <c r="G518" s="52" t="s">
        <v>360</v>
      </c>
      <c r="H518" s="52" t="s">
        <v>494</v>
      </c>
      <c r="I518" s="52" t="s">
        <v>522</v>
      </c>
      <c r="J518"/>
      <c r="K518"/>
      <c r="L518"/>
      <c r="M518"/>
      <c r="N518"/>
      <c r="O518"/>
      <c r="T518"/>
      <c r="U518" s="60"/>
    </row>
    <row r="519" spans="1:21" s="52" customFormat="1" x14ac:dyDescent="0.25">
      <c r="A519" s="51">
        <v>511</v>
      </c>
      <c r="B519" s="51"/>
      <c r="C519" s="51"/>
      <c r="D519" s="58"/>
      <c r="E519" s="54" t="s">
        <v>450</v>
      </c>
      <c r="F519" s="61"/>
      <c r="G519" s="71" t="s">
        <v>396</v>
      </c>
      <c r="H519" s="52" t="s">
        <v>366</v>
      </c>
      <c r="I519" s="52" t="s">
        <v>523</v>
      </c>
      <c r="J519"/>
      <c r="K519"/>
      <c r="L519"/>
      <c r="M519"/>
      <c r="N519"/>
      <c r="O519">
        <v>1</v>
      </c>
      <c r="T519"/>
      <c r="U519" s="60"/>
    </row>
    <row r="520" spans="1:21" s="52" customFormat="1" x14ac:dyDescent="0.25">
      <c r="A520" s="51">
        <v>512</v>
      </c>
      <c r="B520" s="51"/>
      <c r="C520" s="51"/>
      <c r="D520" s="58"/>
      <c r="E520" s="54" t="s">
        <v>491</v>
      </c>
      <c r="F520" s="61"/>
      <c r="G520" s="71" t="s">
        <v>400</v>
      </c>
      <c r="H520" s="52" t="s">
        <v>45</v>
      </c>
      <c r="I520" s="52" t="s">
        <v>524</v>
      </c>
      <c r="J520"/>
      <c r="K520"/>
      <c r="L520"/>
      <c r="M520"/>
      <c r="N520"/>
      <c r="O520">
        <v>1</v>
      </c>
      <c r="T520"/>
      <c r="U520" s="60"/>
    </row>
    <row r="521" spans="1:21" s="52" customFormat="1" x14ac:dyDescent="0.25">
      <c r="A521" s="51">
        <v>513</v>
      </c>
      <c r="B521" s="51"/>
      <c r="C521" s="51"/>
      <c r="D521" s="58"/>
      <c r="E521" s="54" t="s">
        <v>493</v>
      </c>
      <c r="F521" s="61"/>
      <c r="G521" s="71" t="s">
        <v>400</v>
      </c>
      <c r="H521" s="52" t="s">
        <v>45</v>
      </c>
      <c r="I521" s="52" t="s">
        <v>524</v>
      </c>
      <c r="J521"/>
      <c r="K521"/>
      <c r="L521"/>
      <c r="M521"/>
      <c r="N521"/>
      <c r="O521">
        <v>1</v>
      </c>
      <c r="T521"/>
      <c r="U521" s="60"/>
    </row>
    <row r="522" spans="1:21" s="52" customFormat="1" x14ac:dyDescent="0.25">
      <c r="A522" s="51">
        <v>514</v>
      </c>
      <c r="B522" s="51"/>
      <c r="C522" s="51"/>
      <c r="D522" s="58"/>
      <c r="E522" s="61"/>
      <c r="F522" s="61"/>
      <c r="G522" s="71" t="s">
        <v>400</v>
      </c>
      <c r="H522" s="52" t="s">
        <v>525</v>
      </c>
      <c r="I522" s="52" t="s">
        <v>526</v>
      </c>
      <c r="J522"/>
      <c r="K522"/>
      <c r="L522"/>
      <c r="M522"/>
      <c r="N522"/>
      <c r="O522"/>
      <c r="R522" s="52">
        <v>1</v>
      </c>
      <c r="T522"/>
      <c r="U522" s="60"/>
    </row>
    <row r="523" spans="1:21" s="52" customFormat="1" x14ac:dyDescent="0.25">
      <c r="A523" s="51">
        <v>515</v>
      </c>
      <c r="B523" s="51"/>
      <c r="C523" s="51"/>
      <c r="D523" s="58"/>
      <c r="E523" s="61"/>
      <c r="F523" s="61"/>
      <c r="G523" s="71" t="s">
        <v>400</v>
      </c>
      <c r="H523" s="52" t="s">
        <v>527</v>
      </c>
      <c r="I523" s="52" t="s">
        <v>528</v>
      </c>
      <c r="J523"/>
      <c r="K523"/>
      <c r="L523"/>
      <c r="M523"/>
      <c r="N523"/>
      <c r="O523"/>
      <c r="R523" s="52">
        <v>1</v>
      </c>
      <c r="T523"/>
      <c r="U523" s="60"/>
    </row>
    <row r="524" spans="1:21" s="52" customFormat="1" x14ac:dyDescent="0.25">
      <c r="A524" s="51">
        <v>516</v>
      </c>
      <c r="B524" s="51"/>
      <c r="C524" s="51"/>
      <c r="D524" s="58"/>
      <c r="E524" s="61"/>
      <c r="F524" s="61"/>
      <c r="G524" s="71" t="s">
        <v>400</v>
      </c>
      <c r="H524" s="52" t="s">
        <v>529</v>
      </c>
      <c r="I524" s="52" t="s">
        <v>530</v>
      </c>
      <c r="J524"/>
      <c r="K524"/>
      <c r="L524"/>
      <c r="M524"/>
      <c r="N524"/>
      <c r="O524"/>
      <c r="R524" s="52">
        <v>1</v>
      </c>
      <c r="T524"/>
      <c r="U524" s="60"/>
    </row>
    <row r="525" spans="1:21" s="52" customFormat="1" x14ac:dyDescent="0.25">
      <c r="A525" s="51">
        <v>517</v>
      </c>
      <c r="B525" s="51"/>
      <c r="C525" s="51"/>
      <c r="D525" s="58"/>
      <c r="E525" s="61"/>
      <c r="F525" s="61"/>
      <c r="G525" s="71" t="s">
        <v>400</v>
      </c>
      <c r="H525" s="52" t="s">
        <v>531</v>
      </c>
      <c r="I525" s="52" t="s">
        <v>532</v>
      </c>
      <c r="J525"/>
      <c r="K525"/>
      <c r="L525"/>
      <c r="M525"/>
      <c r="N525"/>
      <c r="O525"/>
      <c r="R525" s="52">
        <v>1</v>
      </c>
      <c r="T525"/>
      <c r="U525" s="60"/>
    </row>
    <row r="526" spans="1:21" s="52" customFormat="1" x14ac:dyDescent="0.25">
      <c r="A526" s="51">
        <v>518</v>
      </c>
      <c r="B526" s="51"/>
      <c r="C526" s="51"/>
      <c r="D526" s="58"/>
      <c r="E526" s="61"/>
      <c r="F526" s="61"/>
      <c r="G526" s="71" t="s">
        <v>400</v>
      </c>
      <c r="H526" s="52" t="s">
        <v>533</v>
      </c>
      <c r="I526" s="52" t="s">
        <v>534</v>
      </c>
      <c r="J526"/>
      <c r="K526"/>
      <c r="L526"/>
      <c r="M526"/>
      <c r="N526"/>
      <c r="O526"/>
      <c r="R526" s="52">
        <v>1</v>
      </c>
      <c r="T526"/>
      <c r="U526" s="60"/>
    </row>
    <row r="527" spans="1:21" s="52" customFormat="1" x14ac:dyDescent="0.25">
      <c r="A527" s="51">
        <v>519</v>
      </c>
      <c r="B527" s="51"/>
      <c r="C527" s="51"/>
      <c r="D527" s="58"/>
      <c r="E527" s="54" t="s">
        <v>514</v>
      </c>
      <c r="F527" s="61"/>
      <c r="G527" s="71" t="s">
        <v>400</v>
      </c>
      <c r="H527" s="52" t="s">
        <v>494</v>
      </c>
      <c r="I527" t="s">
        <v>535</v>
      </c>
      <c r="J527"/>
      <c r="K527"/>
      <c r="L527"/>
      <c r="M527"/>
      <c r="N527"/>
      <c r="O527"/>
      <c r="P527" s="52">
        <v>1</v>
      </c>
      <c r="T527"/>
      <c r="U527" s="60"/>
    </row>
    <row r="528" spans="1:21" s="52" customFormat="1" x14ac:dyDescent="0.25">
      <c r="A528" s="51">
        <v>520</v>
      </c>
      <c r="B528" s="51"/>
      <c r="C528" s="51"/>
      <c r="D528" s="58"/>
      <c r="E528" s="54" t="s">
        <v>517</v>
      </c>
      <c r="F528" s="61"/>
      <c r="G528" s="69" t="s">
        <v>396</v>
      </c>
      <c r="H528" s="52" t="s">
        <v>494</v>
      </c>
      <c r="I528" t="s">
        <v>536</v>
      </c>
      <c r="J528"/>
      <c r="K528"/>
      <c r="L528"/>
      <c r="M528"/>
      <c r="N528"/>
      <c r="O528"/>
      <c r="P528" s="52">
        <v>1</v>
      </c>
      <c r="T528"/>
      <c r="U528" s="60"/>
    </row>
    <row r="529" spans="1:21" s="52" customFormat="1" x14ac:dyDescent="0.25">
      <c r="A529" s="51">
        <v>521</v>
      </c>
      <c r="B529" s="51"/>
      <c r="C529" s="51"/>
      <c r="D529" s="58"/>
      <c r="E529" s="61"/>
      <c r="F529" s="61"/>
      <c r="G529" s="71" t="s">
        <v>88</v>
      </c>
      <c r="H529" s="52" t="s">
        <v>537</v>
      </c>
      <c r="I529" t="s">
        <v>538</v>
      </c>
      <c r="J529"/>
      <c r="K529"/>
      <c r="L529"/>
      <c r="M529"/>
      <c r="N529"/>
      <c r="O529"/>
      <c r="Q529" s="60">
        <v>1</v>
      </c>
      <c r="T529"/>
      <c r="U529" s="60"/>
    </row>
    <row r="530" spans="1:21" x14ac:dyDescent="0.25">
      <c r="A530" s="51">
        <v>522</v>
      </c>
      <c r="G530" s="71" t="s">
        <v>88</v>
      </c>
      <c r="H530" s="52" t="s">
        <v>537</v>
      </c>
      <c r="I530" t="s">
        <v>538</v>
      </c>
      <c r="Q530" s="52">
        <v>1</v>
      </c>
    </row>
    <row r="531" spans="1:21" x14ac:dyDescent="0.25">
      <c r="A531" s="51">
        <v>523</v>
      </c>
      <c r="E531" s="61" t="s">
        <v>539</v>
      </c>
      <c r="G531" s="71" t="s">
        <v>47</v>
      </c>
      <c r="H531" s="52" t="s">
        <v>540</v>
      </c>
      <c r="I531" t="s">
        <v>541</v>
      </c>
    </row>
    <row r="532" spans="1:21" x14ac:dyDescent="0.25">
      <c r="A532" s="51">
        <v>524</v>
      </c>
      <c r="E532" s="61" t="s">
        <v>539</v>
      </c>
      <c r="G532" s="71" t="s">
        <v>47</v>
      </c>
      <c r="H532" s="52" t="s">
        <v>542</v>
      </c>
      <c r="I532" t="s">
        <v>543</v>
      </c>
    </row>
    <row r="533" spans="1:21" x14ac:dyDescent="0.25">
      <c r="A533" s="51">
        <v>525</v>
      </c>
      <c r="G533" s="71"/>
      <c r="H533" s="52"/>
    </row>
    <row r="534" spans="1:21" x14ac:dyDescent="0.25">
      <c r="A534" s="51">
        <v>526</v>
      </c>
      <c r="G534" s="71"/>
      <c r="H534" s="52"/>
    </row>
    <row r="535" spans="1:21" x14ac:dyDescent="0.25">
      <c r="A535" s="51">
        <v>527</v>
      </c>
      <c r="G535" s="71" t="s">
        <v>104</v>
      </c>
      <c r="H535" s="52" t="s">
        <v>84</v>
      </c>
      <c r="I535" t="s">
        <v>544</v>
      </c>
      <c r="O535">
        <v>1</v>
      </c>
    </row>
    <row r="536" spans="1:21" x14ac:dyDescent="0.25">
      <c r="A536" s="51">
        <v>528</v>
      </c>
      <c r="G536" s="71" t="s">
        <v>104</v>
      </c>
      <c r="H536" s="52" t="s">
        <v>494</v>
      </c>
      <c r="I536" t="s">
        <v>545</v>
      </c>
      <c r="O536">
        <v>1</v>
      </c>
    </row>
    <row r="537" spans="1:21" x14ac:dyDescent="0.25">
      <c r="A537" s="51">
        <v>529</v>
      </c>
      <c r="G537" s="71"/>
      <c r="H537" s="52"/>
    </row>
    <row r="538" spans="1:21" x14ac:dyDescent="0.25">
      <c r="A538" s="51">
        <v>530</v>
      </c>
      <c r="G538" s="71"/>
      <c r="H538" s="52"/>
    </row>
    <row r="539" spans="1:21" x14ac:dyDescent="0.25">
      <c r="A539" s="51">
        <v>550</v>
      </c>
      <c r="E539" s="61" t="s">
        <v>478</v>
      </c>
      <c r="F539" s="61" t="s">
        <v>546</v>
      </c>
      <c r="G539" s="71" t="s">
        <v>497</v>
      </c>
      <c r="H539" s="75" t="s">
        <v>547</v>
      </c>
      <c r="I539" t="s">
        <v>548</v>
      </c>
      <c r="O539">
        <v>1</v>
      </c>
    </row>
    <row r="540" spans="1:21" x14ac:dyDescent="0.25">
      <c r="A540" s="51">
        <v>551</v>
      </c>
      <c r="E540" s="61" t="s">
        <v>477</v>
      </c>
      <c r="F540" s="61" t="s">
        <v>546</v>
      </c>
      <c r="G540" s="71" t="s">
        <v>497</v>
      </c>
      <c r="H540" s="75" t="s">
        <v>549</v>
      </c>
      <c r="I540" t="s">
        <v>550</v>
      </c>
      <c r="O540">
        <v>1</v>
      </c>
    </row>
    <row r="541" spans="1:21" x14ac:dyDescent="0.25">
      <c r="A541" s="51">
        <v>552</v>
      </c>
      <c r="E541" s="61" t="s">
        <v>476</v>
      </c>
      <c r="F541" s="61" t="s">
        <v>546</v>
      </c>
      <c r="G541" s="71" t="s">
        <v>497</v>
      </c>
      <c r="H541" s="75" t="s">
        <v>515</v>
      </c>
      <c r="I541" t="s">
        <v>550</v>
      </c>
      <c r="O541">
        <v>1</v>
      </c>
    </row>
    <row r="542" spans="1:21" x14ac:dyDescent="0.25">
      <c r="A542" s="51">
        <v>553</v>
      </c>
      <c r="F542" s="61" t="s">
        <v>546</v>
      </c>
      <c r="G542" s="71" t="s">
        <v>497</v>
      </c>
      <c r="H542" s="52" t="s">
        <v>551</v>
      </c>
      <c r="I542" t="s">
        <v>550</v>
      </c>
      <c r="M542">
        <v>1</v>
      </c>
    </row>
    <row r="543" spans="1:21" x14ac:dyDescent="0.25">
      <c r="A543" s="51">
        <v>554</v>
      </c>
      <c r="F543" s="61" t="s">
        <v>546</v>
      </c>
      <c r="G543" s="71" t="s">
        <v>497</v>
      </c>
      <c r="H543" s="52" t="s">
        <v>552</v>
      </c>
      <c r="I543" t="s">
        <v>553</v>
      </c>
      <c r="O543">
        <v>1</v>
      </c>
    </row>
    <row r="544" spans="1:21" x14ac:dyDescent="0.25">
      <c r="A544" s="51">
        <v>555</v>
      </c>
      <c r="F544" s="61" t="s">
        <v>546</v>
      </c>
      <c r="G544" s="71" t="s">
        <v>497</v>
      </c>
      <c r="H544" s="52" t="s">
        <v>552</v>
      </c>
      <c r="I544" t="s">
        <v>554</v>
      </c>
      <c r="O544">
        <v>1</v>
      </c>
    </row>
    <row r="545" spans="1:35" x14ac:dyDescent="0.25">
      <c r="A545" s="51">
        <v>556</v>
      </c>
      <c r="F545" s="61" t="s">
        <v>546</v>
      </c>
      <c r="G545" s="71" t="s">
        <v>497</v>
      </c>
      <c r="H545" s="52" t="s">
        <v>552</v>
      </c>
      <c r="I545" t="s">
        <v>555</v>
      </c>
      <c r="O545">
        <v>1</v>
      </c>
      <c r="AI545" s="52" t="s">
        <v>556</v>
      </c>
    </row>
    <row r="546" spans="1:35" s="52" customFormat="1" x14ac:dyDescent="0.25">
      <c r="A546" s="51">
        <v>557</v>
      </c>
      <c r="B546" s="51"/>
      <c r="C546" s="51"/>
      <c r="D546" s="58"/>
      <c r="E546" s="61"/>
      <c r="F546" s="61" t="s">
        <v>546</v>
      </c>
      <c r="G546" s="71" t="s">
        <v>497</v>
      </c>
      <c r="H546" s="52" t="s">
        <v>557</v>
      </c>
      <c r="I546" s="52" t="s">
        <v>558</v>
      </c>
      <c r="J546"/>
      <c r="K546"/>
      <c r="L546"/>
      <c r="M546"/>
      <c r="N546"/>
      <c r="O546">
        <v>1</v>
      </c>
      <c r="T546"/>
      <c r="U546" s="60"/>
    </row>
    <row r="547" spans="1:35" s="52" customFormat="1" x14ac:dyDescent="0.25">
      <c r="A547" s="51">
        <v>558</v>
      </c>
      <c r="B547" s="51"/>
      <c r="C547" s="51"/>
      <c r="D547" s="58"/>
      <c r="E547" s="61"/>
      <c r="F547" s="61" t="s">
        <v>546</v>
      </c>
      <c r="G547" s="71" t="s">
        <v>497</v>
      </c>
      <c r="H547" s="52" t="s">
        <v>557</v>
      </c>
      <c r="I547" t="s">
        <v>559</v>
      </c>
      <c r="J547"/>
      <c r="K547"/>
      <c r="L547"/>
      <c r="M547"/>
      <c r="N547"/>
      <c r="O547">
        <v>1</v>
      </c>
      <c r="T547"/>
      <c r="U547" s="60"/>
    </row>
    <row r="548" spans="1:35" s="52" customFormat="1" x14ac:dyDescent="0.25">
      <c r="A548" s="51">
        <v>559</v>
      </c>
      <c r="B548" s="65"/>
      <c r="C548" s="51"/>
      <c r="D548" s="58"/>
      <c r="E548" s="61"/>
      <c r="F548" s="61"/>
      <c r="G548" s="71" t="s">
        <v>497</v>
      </c>
      <c r="H548" s="52" t="s">
        <v>3</v>
      </c>
      <c r="I548" t="s">
        <v>560</v>
      </c>
      <c r="J548"/>
      <c r="K548"/>
      <c r="L548"/>
      <c r="M548"/>
      <c r="N548"/>
      <c r="O548">
        <v>1</v>
      </c>
      <c r="T548"/>
      <c r="U548" s="60"/>
    </row>
    <row r="549" spans="1:35" s="52" customFormat="1" x14ac:dyDescent="0.25">
      <c r="A549" s="51">
        <v>560</v>
      </c>
      <c r="B549" s="65"/>
      <c r="C549" s="51"/>
      <c r="D549" s="58"/>
      <c r="E549" s="61"/>
      <c r="F549" s="61"/>
      <c r="G549" s="71" t="s">
        <v>497</v>
      </c>
      <c r="H549" s="52" t="s">
        <v>3</v>
      </c>
      <c r="I549" t="s">
        <v>561</v>
      </c>
      <c r="J549"/>
      <c r="K549"/>
      <c r="L549"/>
      <c r="M549"/>
      <c r="N549"/>
      <c r="O549">
        <v>1</v>
      </c>
      <c r="T549"/>
      <c r="U549" s="60"/>
    </row>
    <row r="550" spans="1:35" s="52" customFormat="1" x14ac:dyDescent="0.25">
      <c r="A550" s="51">
        <v>561</v>
      </c>
      <c r="B550" s="65"/>
      <c r="C550" s="51"/>
      <c r="D550" s="58"/>
      <c r="E550" s="61"/>
      <c r="F550" s="61"/>
      <c r="G550" s="71" t="s">
        <v>497</v>
      </c>
      <c r="H550" s="52" t="s">
        <v>3</v>
      </c>
      <c r="I550" t="s">
        <v>562</v>
      </c>
      <c r="J550"/>
      <c r="K550"/>
      <c r="L550"/>
      <c r="M550"/>
      <c r="N550"/>
      <c r="O550">
        <v>1</v>
      </c>
      <c r="T550"/>
      <c r="U550" s="60"/>
    </row>
    <row r="551" spans="1:35" s="52" customFormat="1" x14ac:dyDescent="0.25">
      <c r="A551" s="51">
        <v>562</v>
      </c>
      <c r="B551" s="65" t="s">
        <v>83</v>
      </c>
      <c r="C551" s="51"/>
      <c r="D551" s="58"/>
      <c r="E551" s="61"/>
      <c r="F551" s="61"/>
      <c r="G551" s="71" t="s">
        <v>497</v>
      </c>
      <c r="H551" s="52" t="s">
        <v>43</v>
      </c>
      <c r="I551" t="s">
        <v>563</v>
      </c>
      <c r="J551"/>
      <c r="K551"/>
      <c r="L551"/>
      <c r="M551"/>
      <c r="N551"/>
      <c r="O551">
        <v>1</v>
      </c>
      <c r="T551"/>
      <c r="U551" s="60"/>
    </row>
    <row r="552" spans="1:35" s="52" customFormat="1" x14ac:dyDescent="0.25">
      <c r="A552" s="51">
        <v>563</v>
      </c>
      <c r="B552" s="51"/>
      <c r="C552" s="51"/>
      <c r="D552" s="58"/>
      <c r="E552" s="61"/>
      <c r="F552" s="61"/>
      <c r="G552" s="71" t="s">
        <v>497</v>
      </c>
      <c r="H552" s="52" t="s">
        <v>549</v>
      </c>
      <c r="I552" t="s">
        <v>564</v>
      </c>
      <c r="J552"/>
      <c r="K552"/>
      <c r="L552"/>
      <c r="M552"/>
      <c r="N552"/>
      <c r="O552">
        <v>1</v>
      </c>
      <c r="T552"/>
      <c r="U552" s="60"/>
    </row>
    <row r="553" spans="1:35" s="52" customFormat="1" x14ac:dyDescent="0.25">
      <c r="A553" s="51">
        <v>564</v>
      </c>
      <c r="B553" s="51" t="s">
        <v>83</v>
      </c>
      <c r="C553" s="51"/>
      <c r="D553" s="58"/>
      <c r="E553" s="61"/>
      <c r="F553" s="61"/>
      <c r="G553" s="71" t="s">
        <v>497</v>
      </c>
      <c r="H553" s="52" t="s">
        <v>565</v>
      </c>
      <c r="I553" t="s">
        <v>566</v>
      </c>
      <c r="J553"/>
      <c r="K553"/>
      <c r="L553"/>
      <c r="M553"/>
      <c r="N553"/>
      <c r="O553">
        <v>1</v>
      </c>
      <c r="T553"/>
      <c r="U553" s="60"/>
    </row>
    <row r="554" spans="1:35" s="52" customFormat="1" x14ac:dyDescent="0.25">
      <c r="A554" s="51">
        <v>565</v>
      </c>
      <c r="B554" s="51" t="s">
        <v>83</v>
      </c>
      <c r="C554" s="51"/>
      <c r="D554" s="58"/>
      <c r="E554" s="61"/>
      <c r="F554" s="61"/>
      <c r="G554" s="71" t="s">
        <v>497</v>
      </c>
      <c r="H554" s="52" t="s">
        <v>565</v>
      </c>
      <c r="I554" t="s">
        <v>567</v>
      </c>
      <c r="J554"/>
      <c r="K554"/>
      <c r="L554"/>
      <c r="M554"/>
      <c r="N554"/>
      <c r="O554">
        <v>1</v>
      </c>
      <c r="T554"/>
      <c r="U554" s="60"/>
    </row>
    <row r="555" spans="1:35" s="52" customFormat="1" x14ac:dyDescent="0.25">
      <c r="A555" s="51">
        <v>566</v>
      </c>
      <c r="B555" s="51" t="s">
        <v>83</v>
      </c>
      <c r="C555" s="51"/>
      <c r="D555" s="58"/>
      <c r="E555" s="61"/>
      <c r="F555" s="61"/>
      <c r="G555" s="71" t="s">
        <v>497</v>
      </c>
      <c r="H555" s="52" t="s">
        <v>565</v>
      </c>
      <c r="I555" t="s">
        <v>567</v>
      </c>
      <c r="J555"/>
      <c r="K555"/>
      <c r="L555"/>
      <c r="M555"/>
      <c r="N555"/>
      <c r="O555">
        <v>1</v>
      </c>
      <c r="T555"/>
      <c r="U555" s="60"/>
    </row>
    <row r="556" spans="1:35" s="52" customFormat="1" x14ac:dyDescent="0.25">
      <c r="A556" s="51">
        <v>567</v>
      </c>
      <c r="B556" s="51" t="s">
        <v>83</v>
      </c>
      <c r="C556" s="51"/>
      <c r="D556" s="58"/>
      <c r="E556" s="61"/>
      <c r="F556" s="61"/>
      <c r="G556" s="71" t="s">
        <v>497</v>
      </c>
      <c r="H556" s="52" t="s">
        <v>565</v>
      </c>
      <c r="I556" t="s">
        <v>568</v>
      </c>
      <c r="J556"/>
      <c r="K556"/>
      <c r="L556"/>
      <c r="M556"/>
      <c r="N556"/>
      <c r="O556">
        <v>1</v>
      </c>
      <c r="T556"/>
      <c r="U556" s="60"/>
    </row>
    <row r="557" spans="1:35" s="52" customFormat="1" x14ac:dyDescent="0.25">
      <c r="A557" s="51">
        <v>568</v>
      </c>
      <c r="B557" s="51" t="s">
        <v>83</v>
      </c>
      <c r="C557" s="51"/>
      <c r="D557" s="58"/>
      <c r="E557" s="61"/>
      <c r="F557" s="61"/>
      <c r="G557" s="71" t="s">
        <v>497</v>
      </c>
      <c r="H557" s="52" t="s">
        <v>565</v>
      </c>
      <c r="I557" t="s">
        <v>568</v>
      </c>
      <c r="J557"/>
      <c r="K557"/>
      <c r="L557"/>
      <c r="M557"/>
      <c r="N557"/>
      <c r="O557">
        <v>1</v>
      </c>
      <c r="T557"/>
      <c r="U557" s="60"/>
    </row>
    <row r="558" spans="1:35" s="52" customFormat="1" x14ac:dyDescent="0.25">
      <c r="A558" s="51">
        <v>569</v>
      </c>
      <c r="B558" s="65"/>
      <c r="C558" s="51"/>
      <c r="D558" s="58"/>
      <c r="E558" s="61"/>
      <c r="F558" s="61"/>
      <c r="G558" s="71" t="s">
        <v>497</v>
      </c>
      <c r="H558" s="52" t="s">
        <v>569</v>
      </c>
      <c r="I558" t="s">
        <v>570</v>
      </c>
      <c r="J558">
        <v>1</v>
      </c>
      <c r="K558"/>
      <c r="L558"/>
      <c r="M558"/>
      <c r="N558"/>
      <c r="O558"/>
      <c r="T558"/>
      <c r="U558" s="60"/>
    </row>
    <row r="559" spans="1:35" s="52" customFormat="1" x14ac:dyDescent="0.25">
      <c r="A559" s="51">
        <v>570</v>
      </c>
      <c r="B559" s="51" t="s">
        <v>83</v>
      </c>
      <c r="C559" s="51"/>
      <c r="D559" s="58"/>
      <c r="E559" s="61"/>
      <c r="F559" s="61"/>
      <c r="G559" s="71" t="s">
        <v>497</v>
      </c>
      <c r="H559" s="52" t="s">
        <v>569</v>
      </c>
      <c r="I559" t="s">
        <v>570</v>
      </c>
      <c r="J559">
        <v>1</v>
      </c>
      <c r="K559"/>
      <c r="L559"/>
      <c r="M559"/>
      <c r="N559"/>
      <c r="O559"/>
      <c r="T559"/>
      <c r="U559" s="60"/>
    </row>
    <row r="560" spans="1:35" s="52" customFormat="1" x14ac:dyDescent="0.25">
      <c r="A560" s="51">
        <v>571</v>
      </c>
      <c r="B560" s="65"/>
      <c r="C560" s="51"/>
      <c r="D560" s="58"/>
      <c r="E560" s="61"/>
      <c r="F560" s="61"/>
      <c r="G560" s="71" t="s">
        <v>497</v>
      </c>
      <c r="H560" s="52" t="s">
        <v>569</v>
      </c>
      <c r="I560" t="s">
        <v>571</v>
      </c>
      <c r="J560">
        <v>1</v>
      </c>
      <c r="K560"/>
      <c r="L560"/>
      <c r="M560"/>
      <c r="N560"/>
      <c r="O560"/>
      <c r="T560"/>
      <c r="U560" s="60"/>
    </row>
    <row r="561" spans="1:21" s="52" customFormat="1" x14ac:dyDescent="0.25">
      <c r="A561" s="51">
        <v>572</v>
      </c>
      <c r="B561" s="51" t="s">
        <v>83</v>
      </c>
      <c r="C561" s="51"/>
      <c r="D561" s="58"/>
      <c r="E561" s="61"/>
      <c r="F561" s="61"/>
      <c r="G561" s="71" t="s">
        <v>497</v>
      </c>
      <c r="H561" s="52" t="s">
        <v>569</v>
      </c>
      <c r="I561" t="s">
        <v>571</v>
      </c>
      <c r="J561">
        <v>1</v>
      </c>
      <c r="K561"/>
      <c r="L561"/>
      <c r="M561"/>
      <c r="N561"/>
      <c r="O561"/>
      <c r="T561"/>
      <c r="U561" s="60"/>
    </row>
    <row r="562" spans="1:21" s="52" customFormat="1" x14ac:dyDescent="0.25">
      <c r="A562" s="51">
        <v>573</v>
      </c>
      <c r="B562" s="65"/>
      <c r="C562" s="51"/>
      <c r="D562" s="58"/>
      <c r="E562" s="61"/>
      <c r="F562" s="61"/>
      <c r="G562" s="71" t="s">
        <v>497</v>
      </c>
      <c r="H562" s="52" t="s">
        <v>569</v>
      </c>
      <c r="I562" t="s">
        <v>572</v>
      </c>
      <c r="J562">
        <v>1</v>
      </c>
      <c r="K562"/>
      <c r="L562"/>
      <c r="M562"/>
      <c r="N562"/>
      <c r="O562"/>
      <c r="T562"/>
      <c r="U562" s="60"/>
    </row>
    <row r="563" spans="1:21" s="52" customFormat="1" x14ac:dyDescent="0.25">
      <c r="A563" s="51">
        <v>574</v>
      </c>
      <c r="B563" s="51" t="s">
        <v>83</v>
      </c>
      <c r="C563" s="51"/>
      <c r="D563" s="58"/>
      <c r="E563" s="61"/>
      <c r="F563" s="61"/>
      <c r="G563" s="71" t="s">
        <v>497</v>
      </c>
      <c r="H563" s="52" t="s">
        <v>569</v>
      </c>
      <c r="I563" t="s">
        <v>572</v>
      </c>
      <c r="J563">
        <v>1</v>
      </c>
      <c r="K563"/>
      <c r="L563"/>
      <c r="M563"/>
      <c r="N563"/>
      <c r="O563"/>
      <c r="T563"/>
      <c r="U563" s="60"/>
    </row>
    <row r="564" spans="1:21" s="52" customFormat="1" x14ac:dyDescent="0.25">
      <c r="A564" s="51">
        <v>575</v>
      </c>
      <c r="B564" s="65"/>
      <c r="C564" s="51"/>
      <c r="D564" s="58"/>
      <c r="E564" s="61"/>
      <c r="F564" s="61"/>
      <c r="G564" s="71" t="s">
        <v>497</v>
      </c>
      <c r="H564" s="52" t="s">
        <v>3</v>
      </c>
      <c r="I564" t="s">
        <v>573</v>
      </c>
      <c r="J564"/>
      <c r="K564"/>
      <c r="L564"/>
      <c r="M564"/>
      <c r="N564"/>
      <c r="O564">
        <v>1</v>
      </c>
      <c r="T564"/>
      <c r="U564" s="60"/>
    </row>
    <row r="565" spans="1:21" s="52" customFormat="1" x14ac:dyDescent="0.25">
      <c r="A565" s="51">
        <v>576</v>
      </c>
      <c r="B565" s="51"/>
      <c r="C565" s="51"/>
      <c r="D565" s="58"/>
      <c r="E565" s="61"/>
      <c r="F565" s="61"/>
      <c r="G565" s="71" t="s">
        <v>497</v>
      </c>
      <c r="H565" s="52" t="s">
        <v>494</v>
      </c>
      <c r="I565" t="s">
        <v>574</v>
      </c>
      <c r="J565"/>
      <c r="K565"/>
      <c r="L565"/>
      <c r="M565"/>
      <c r="N565"/>
      <c r="O565">
        <v>1</v>
      </c>
      <c r="T565"/>
      <c r="U565" s="60"/>
    </row>
    <row r="566" spans="1:21" s="52" customFormat="1" x14ac:dyDescent="0.25">
      <c r="A566" s="51">
        <v>577</v>
      </c>
      <c r="B566" s="51" t="s">
        <v>83</v>
      </c>
      <c r="C566" s="51"/>
      <c r="D566" s="58"/>
      <c r="E566" s="61"/>
      <c r="F566" s="61"/>
      <c r="G566" s="71" t="s">
        <v>497</v>
      </c>
      <c r="H566" s="52" t="s">
        <v>565</v>
      </c>
      <c r="I566" t="s">
        <v>563</v>
      </c>
      <c r="J566"/>
      <c r="K566"/>
      <c r="L566"/>
      <c r="M566"/>
      <c r="N566"/>
      <c r="O566">
        <v>1</v>
      </c>
      <c r="T566"/>
      <c r="U566" s="60"/>
    </row>
    <row r="567" spans="1:21" s="52" customFormat="1" x14ac:dyDescent="0.25">
      <c r="A567" s="51">
        <v>578</v>
      </c>
      <c r="B567" s="65"/>
      <c r="C567" s="51"/>
      <c r="D567" s="58"/>
      <c r="E567" s="61"/>
      <c r="F567" s="61"/>
      <c r="G567" s="71" t="s">
        <v>497</v>
      </c>
      <c r="H567" s="52" t="s">
        <v>3</v>
      </c>
      <c r="I567" t="s">
        <v>575</v>
      </c>
      <c r="J567"/>
      <c r="K567"/>
      <c r="L567"/>
      <c r="M567"/>
      <c r="N567"/>
      <c r="O567">
        <v>1</v>
      </c>
      <c r="T567"/>
      <c r="U567" s="60"/>
    </row>
    <row r="568" spans="1:21" s="52" customFormat="1" x14ac:dyDescent="0.25">
      <c r="A568" s="51">
        <v>579</v>
      </c>
      <c r="B568" s="51"/>
      <c r="C568" s="51"/>
      <c r="D568" s="58"/>
      <c r="E568" s="61"/>
      <c r="F568" s="61"/>
      <c r="G568" s="71" t="s">
        <v>497</v>
      </c>
      <c r="H568" s="52" t="s">
        <v>3</v>
      </c>
      <c r="I568" t="s">
        <v>576</v>
      </c>
      <c r="J568"/>
      <c r="K568"/>
      <c r="L568"/>
      <c r="M568"/>
      <c r="N568"/>
      <c r="O568">
        <v>1</v>
      </c>
      <c r="T568"/>
      <c r="U568" s="60"/>
    </row>
    <row r="569" spans="1:21" s="52" customFormat="1" x14ac:dyDescent="0.25">
      <c r="A569" s="51">
        <v>580</v>
      </c>
      <c r="B569" s="65"/>
      <c r="C569" s="51"/>
      <c r="D569" s="58"/>
      <c r="E569" s="61"/>
      <c r="F569" s="61"/>
      <c r="G569" s="71" t="s">
        <v>497</v>
      </c>
      <c r="H569" s="52" t="s">
        <v>141</v>
      </c>
      <c r="I569" t="s">
        <v>577</v>
      </c>
      <c r="J569">
        <v>1</v>
      </c>
      <c r="K569"/>
      <c r="L569"/>
      <c r="M569"/>
      <c r="N569"/>
      <c r="O569"/>
      <c r="T569"/>
      <c r="U569" s="60"/>
    </row>
    <row r="570" spans="1:21" s="52" customFormat="1" x14ac:dyDescent="0.25">
      <c r="A570" s="51">
        <v>581</v>
      </c>
      <c r="B570" s="65"/>
      <c r="C570" s="51"/>
      <c r="D570" s="58"/>
      <c r="E570" s="61"/>
      <c r="F570" s="61"/>
      <c r="G570" s="71" t="s">
        <v>497</v>
      </c>
      <c r="H570" s="52" t="s">
        <v>141</v>
      </c>
      <c r="I570" t="s">
        <v>578</v>
      </c>
      <c r="J570">
        <v>1</v>
      </c>
      <c r="K570"/>
      <c r="L570"/>
      <c r="M570"/>
      <c r="N570"/>
      <c r="O570"/>
      <c r="T570"/>
      <c r="U570" s="60"/>
    </row>
    <row r="571" spans="1:21" s="52" customFormat="1" x14ac:dyDescent="0.25">
      <c r="A571" s="51">
        <v>582</v>
      </c>
      <c r="B571" s="65"/>
      <c r="C571" s="51"/>
      <c r="D571" s="58"/>
      <c r="E571" s="61"/>
      <c r="F571" s="61"/>
      <c r="G571" s="71" t="s">
        <v>497</v>
      </c>
      <c r="H571" s="52" t="s">
        <v>141</v>
      </c>
      <c r="I571" t="s">
        <v>579</v>
      </c>
      <c r="J571"/>
      <c r="K571"/>
      <c r="L571"/>
      <c r="M571">
        <v>1</v>
      </c>
      <c r="N571"/>
      <c r="O571"/>
      <c r="T571"/>
      <c r="U571" s="60"/>
    </row>
    <row r="572" spans="1:21" s="52" customFormat="1" x14ac:dyDescent="0.25">
      <c r="A572" s="51">
        <v>583</v>
      </c>
      <c r="B572" s="65"/>
      <c r="C572" s="51"/>
      <c r="D572" s="58"/>
      <c r="E572" s="61"/>
      <c r="F572" s="61"/>
      <c r="G572" s="71" t="s">
        <v>497</v>
      </c>
      <c r="H572" s="52" t="s">
        <v>141</v>
      </c>
      <c r="I572" t="s">
        <v>580</v>
      </c>
      <c r="J572">
        <v>1</v>
      </c>
      <c r="K572"/>
      <c r="L572"/>
      <c r="M572"/>
      <c r="N572"/>
      <c r="O572"/>
      <c r="T572"/>
      <c r="U572" s="60"/>
    </row>
    <row r="573" spans="1:21" s="52" customFormat="1" x14ac:dyDescent="0.25">
      <c r="A573" s="51">
        <v>584</v>
      </c>
      <c r="B573" s="65"/>
      <c r="C573" s="51"/>
      <c r="D573" s="58"/>
      <c r="E573" s="61"/>
      <c r="F573" s="61"/>
      <c r="G573" s="71" t="s">
        <v>497</v>
      </c>
      <c r="H573" s="52" t="s">
        <v>141</v>
      </c>
      <c r="I573" t="s">
        <v>581</v>
      </c>
      <c r="J573">
        <v>1</v>
      </c>
      <c r="K573"/>
      <c r="L573"/>
      <c r="M573"/>
      <c r="N573"/>
      <c r="O573"/>
      <c r="T573"/>
      <c r="U573" s="60"/>
    </row>
    <row r="574" spans="1:21" s="52" customFormat="1" x14ac:dyDescent="0.25">
      <c r="A574" s="51">
        <v>585</v>
      </c>
      <c r="B574" s="65"/>
      <c r="C574" s="51"/>
      <c r="D574" s="58"/>
      <c r="E574" s="61"/>
      <c r="F574" s="61"/>
      <c r="G574" s="71" t="s">
        <v>497</v>
      </c>
      <c r="H574" s="52" t="s">
        <v>141</v>
      </c>
      <c r="I574" t="s">
        <v>582</v>
      </c>
      <c r="J574"/>
      <c r="K574">
        <v>1</v>
      </c>
      <c r="L574"/>
      <c r="M574"/>
      <c r="N574"/>
      <c r="O574"/>
      <c r="T574"/>
      <c r="U574" s="60"/>
    </row>
    <row r="575" spans="1:21" s="52" customFormat="1" x14ac:dyDescent="0.25">
      <c r="A575" s="51">
        <v>586</v>
      </c>
      <c r="B575" s="65"/>
      <c r="C575" s="51"/>
      <c r="D575" s="58"/>
      <c r="E575" s="61"/>
      <c r="F575" s="61"/>
      <c r="G575" s="71" t="s">
        <v>497</v>
      </c>
      <c r="H575" s="52" t="s">
        <v>141</v>
      </c>
      <c r="I575" t="s">
        <v>583</v>
      </c>
      <c r="J575">
        <v>1</v>
      </c>
      <c r="K575"/>
      <c r="L575"/>
      <c r="M575"/>
      <c r="N575"/>
      <c r="O575"/>
      <c r="T575"/>
      <c r="U575" s="60"/>
    </row>
    <row r="576" spans="1:21" s="52" customFormat="1" x14ac:dyDescent="0.25">
      <c r="A576" s="51">
        <v>587</v>
      </c>
      <c r="B576" s="65"/>
      <c r="C576" s="51"/>
      <c r="D576" s="58"/>
      <c r="E576" s="61"/>
      <c r="F576" s="61"/>
      <c r="G576" s="71" t="s">
        <v>497</v>
      </c>
      <c r="H576" s="52" t="s">
        <v>1</v>
      </c>
      <c r="I576" t="s">
        <v>584</v>
      </c>
      <c r="J576">
        <v>1</v>
      </c>
      <c r="K576"/>
      <c r="L576"/>
      <c r="M576"/>
      <c r="N576"/>
      <c r="O576"/>
      <c r="T576"/>
      <c r="U576" s="60"/>
    </row>
    <row r="577" spans="1:21" s="52" customFormat="1" x14ac:dyDescent="0.25">
      <c r="A577" s="51">
        <v>588</v>
      </c>
      <c r="B577" s="65"/>
      <c r="C577" s="51"/>
      <c r="D577" s="58"/>
      <c r="E577" s="61"/>
      <c r="F577" s="61"/>
      <c r="G577" s="71" t="s">
        <v>497</v>
      </c>
      <c r="H577" s="52" t="s">
        <v>1</v>
      </c>
      <c r="I577" t="s">
        <v>585</v>
      </c>
      <c r="J577"/>
      <c r="K577"/>
      <c r="L577"/>
      <c r="M577">
        <v>1</v>
      </c>
      <c r="N577"/>
      <c r="O577"/>
      <c r="T577"/>
      <c r="U577" s="60"/>
    </row>
    <row r="578" spans="1:21" s="52" customFormat="1" x14ac:dyDescent="0.25">
      <c r="A578" s="51">
        <v>589</v>
      </c>
      <c r="B578" s="65"/>
      <c r="C578" s="51"/>
      <c r="D578" s="58"/>
      <c r="E578" s="61"/>
      <c r="F578" s="61"/>
      <c r="G578" s="71" t="s">
        <v>497</v>
      </c>
      <c r="H578" s="52" t="s">
        <v>1</v>
      </c>
      <c r="I578" t="s">
        <v>586</v>
      </c>
      <c r="J578">
        <v>1</v>
      </c>
      <c r="K578"/>
      <c r="L578"/>
      <c r="M578"/>
      <c r="N578"/>
      <c r="O578"/>
      <c r="T578"/>
      <c r="U578" s="60"/>
    </row>
    <row r="579" spans="1:21" s="52" customFormat="1" x14ac:dyDescent="0.25">
      <c r="A579" s="51">
        <v>590</v>
      </c>
      <c r="B579" s="65"/>
      <c r="C579" s="51"/>
      <c r="D579" s="58"/>
      <c r="E579" s="61"/>
      <c r="F579" s="61"/>
      <c r="G579" s="71" t="s">
        <v>497</v>
      </c>
      <c r="H579" s="52" t="s">
        <v>1</v>
      </c>
      <c r="I579" t="s">
        <v>587</v>
      </c>
      <c r="J579">
        <v>1</v>
      </c>
      <c r="K579"/>
      <c r="L579"/>
      <c r="M579"/>
      <c r="N579"/>
      <c r="O579"/>
      <c r="T579"/>
      <c r="U579" s="60"/>
    </row>
    <row r="580" spans="1:21" s="52" customFormat="1" x14ac:dyDescent="0.25">
      <c r="A580" s="51">
        <v>591</v>
      </c>
      <c r="B580" s="65"/>
      <c r="C580" s="51"/>
      <c r="D580" s="58"/>
      <c r="E580" s="61"/>
      <c r="F580" s="61"/>
      <c r="G580" s="71" t="s">
        <v>497</v>
      </c>
      <c r="H580" s="52" t="s">
        <v>1</v>
      </c>
      <c r="I580" t="s">
        <v>588</v>
      </c>
      <c r="J580"/>
      <c r="K580"/>
      <c r="L580"/>
      <c r="M580">
        <v>1</v>
      </c>
      <c r="N580"/>
      <c r="O580"/>
      <c r="T580"/>
      <c r="U580" s="60"/>
    </row>
    <row r="581" spans="1:21" s="52" customFormat="1" x14ac:dyDescent="0.25">
      <c r="A581" s="51">
        <v>592</v>
      </c>
      <c r="B581" s="65"/>
      <c r="C581" s="51"/>
      <c r="D581" s="58"/>
      <c r="E581" s="61"/>
      <c r="F581" s="61"/>
      <c r="G581" s="71" t="s">
        <v>497</v>
      </c>
      <c r="H581" s="52" t="s">
        <v>1</v>
      </c>
      <c r="I581" t="s">
        <v>589</v>
      </c>
      <c r="J581"/>
      <c r="K581"/>
      <c r="L581"/>
      <c r="M581">
        <v>1</v>
      </c>
      <c r="N581"/>
      <c r="O581"/>
      <c r="T581"/>
      <c r="U581" s="60"/>
    </row>
    <row r="582" spans="1:21" s="52" customFormat="1" x14ac:dyDescent="0.25">
      <c r="A582" s="51">
        <v>593</v>
      </c>
      <c r="B582" s="65"/>
      <c r="C582" s="51"/>
      <c r="D582" s="58"/>
      <c r="E582" s="61"/>
      <c r="F582" s="61"/>
      <c r="G582" s="71" t="s">
        <v>497</v>
      </c>
      <c r="H582" s="52" t="s">
        <v>1</v>
      </c>
      <c r="I582" t="s">
        <v>590</v>
      </c>
      <c r="J582"/>
      <c r="K582"/>
      <c r="L582">
        <v>1</v>
      </c>
      <c r="M582"/>
      <c r="N582"/>
      <c r="O582"/>
      <c r="T582"/>
      <c r="U582" s="60"/>
    </row>
    <row r="583" spans="1:21" s="52" customFormat="1" x14ac:dyDescent="0.25">
      <c r="A583" s="51">
        <v>594</v>
      </c>
      <c r="B583" s="65"/>
      <c r="C583" s="51"/>
      <c r="D583" s="58"/>
      <c r="E583" s="61"/>
      <c r="F583" s="61"/>
      <c r="G583" s="71" t="s">
        <v>497</v>
      </c>
      <c r="H583" s="52" t="s">
        <v>1</v>
      </c>
      <c r="I583" t="s">
        <v>591</v>
      </c>
      <c r="J583"/>
      <c r="K583"/>
      <c r="L583">
        <v>1</v>
      </c>
      <c r="M583"/>
      <c r="N583"/>
      <c r="O583"/>
      <c r="T583"/>
      <c r="U583" s="60"/>
    </row>
    <row r="584" spans="1:21" s="52" customFormat="1" x14ac:dyDescent="0.25">
      <c r="A584" s="51">
        <v>595</v>
      </c>
      <c r="B584" s="65"/>
      <c r="C584" s="51"/>
      <c r="D584" s="58"/>
      <c r="E584" s="61"/>
      <c r="F584" s="61"/>
      <c r="G584" s="71" t="s">
        <v>497</v>
      </c>
      <c r="H584" s="52" t="s">
        <v>1</v>
      </c>
      <c r="I584" t="s">
        <v>592</v>
      </c>
      <c r="J584"/>
      <c r="K584"/>
      <c r="L584">
        <v>1</v>
      </c>
      <c r="M584"/>
      <c r="N584"/>
      <c r="O584"/>
      <c r="T584"/>
      <c r="U584" s="60"/>
    </row>
    <row r="585" spans="1:21" s="52" customFormat="1" x14ac:dyDescent="0.25">
      <c r="A585" s="51">
        <v>596</v>
      </c>
      <c r="B585" s="51"/>
      <c r="C585" s="51"/>
      <c r="D585" s="58"/>
      <c r="E585" s="61"/>
      <c r="F585" s="61"/>
      <c r="G585" s="71" t="s">
        <v>497</v>
      </c>
      <c r="H585" s="52" t="s">
        <v>593</v>
      </c>
      <c r="I585" t="s">
        <v>594</v>
      </c>
      <c r="J585"/>
      <c r="K585"/>
      <c r="L585"/>
      <c r="M585"/>
      <c r="N585"/>
      <c r="O585"/>
      <c r="R585" s="52">
        <v>1</v>
      </c>
      <c r="T585"/>
      <c r="U585" s="60"/>
    </row>
    <row r="586" spans="1:21" s="52" customFormat="1" x14ac:dyDescent="0.25">
      <c r="A586" s="51">
        <v>597</v>
      </c>
      <c r="B586" s="65"/>
      <c r="C586" s="51"/>
      <c r="D586" s="58"/>
      <c r="E586" s="61"/>
      <c r="F586" s="61"/>
      <c r="G586" s="71" t="s">
        <v>497</v>
      </c>
      <c r="H586" s="52" t="s">
        <v>595</v>
      </c>
      <c r="I586" t="s">
        <v>596</v>
      </c>
      <c r="J586">
        <v>1</v>
      </c>
      <c r="K586"/>
      <c r="L586"/>
      <c r="M586"/>
      <c r="N586"/>
      <c r="O586"/>
      <c r="T586"/>
      <c r="U586" s="60"/>
    </row>
    <row r="587" spans="1:21" s="52" customFormat="1" x14ac:dyDescent="0.25">
      <c r="A587" s="51">
        <v>598</v>
      </c>
      <c r="B587" s="65"/>
      <c r="C587" s="51"/>
      <c r="D587" s="58"/>
      <c r="E587" s="61"/>
      <c r="F587" s="61"/>
      <c r="G587" s="71" t="s">
        <v>497</v>
      </c>
      <c r="H587" s="52" t="s">
        <v>141</v>
      </c>
      <c r="I587" t="s">
        <v>597</v>
      </c>
      <c r="J587">
        <v>1</v>
      </c>
      <c r="K587"/>
      <c r="L587"/>
      <c r="M587"/>
      <c r="N587"/>
      <c r="O587"/>
      <c r="T587"/>
      <c r="U587" s="60"/>
    </row>
    <row r="588" spans="1:21" s="52" customFormat="1" x14ac:dyDescent="0.25">
      <c r="A588" s="51">
        <v>599</v>
      </c>
      <c r="B588" s="51"/>
      <c r="C588" s="51"/>
      <c r="D588" s="58"/>
      <c r="E588" s="61"/>
      <c r="F588" s="61"/>
      <c r="G588" s="71" t="s">
        <v>497</v>
      </c>
      <c r="H588" s="52" t="s">
        <v>494</v>
      </c>
      <c r="I588" t="s">
        <v>598</v>
      </c>
      <c r="J588"/>
      <c r="K588"/>
      <c r="L588"/>
      <c r="M588"/>
      <c r="N588"/>
      <c r="O588"/>
      <c r="T588"/>
      <c r="U588" s="60"/>
    </row>
    <row r="589" spans="1:21" s="52" customFormat="1" x14ac:dyDescent="0.25">
      <c r="A589" s="51">
        <v>600</v>
      </c>
      <c r="B589" s="51"/>
      <c r="C589" s="51"/>
      <c r="D589" s="58"/>
      <c r="E589" s="61"/>
      <c r="F589" s="61"/>
      <c r="G589" s="71"/>
      <c r="I589"/>
      <c r="J589"/>
      <c r="K589"/>
      <c r="L589"/>
      <c r="M589"/>
      <c r="N589"/>
      <c r="O589"/>
      <c r="T589"/>
      <c r="U589" s="60"/>
    </row>
    <row r="590" spans="1:21" s="52" customFormat="1" x14ac:dyDescent="0.25">
      <c r="A590" s="51"/>
      <c r="B590" s="51"/>
      <c r="C590" s="51"/>
      <c r="D590" s="58"/>
      <c r="E590" s="61"/>
      <c r="F590" s="61"/>
      <c r="G590" s="71"/>
      <c r="I590"/>
      <c r="J590"/>
      <c r="K590"/>
      <c r="L590"/>
      <c r="M590"/>
      <c r="N590"/>
      <c r="O590"/>
      <c r="T590"/>
      <c r="U590" s="60"/>
    </row>
    <row r="591" spans="1:21" s="52" customFormat="1" x14ac:dyDescent="0.25">
      <c r="A591" s="56" t="s">
        <v>599</v>
      </c>
      <c r="B591" s="76"/>
      <c r="C591" s="76"/>
      <c r="D591" s="58"/>
      <c r="E591" s="51"/>
      <c r="F591" s="51"/>
      <c r="G591"/>
      <c r="H591" s="77"/>
      <c r="I591" s="77"/>
      <c r="J591"/>
      <c r="K591"/>
      <c r="L591"/>
      <c r="M591"/>
      <c r="N591"/>
      <c r="O591"/>
      <c r="T591"/>
      <c r="U591" s="60"/>
    </row>
    <row r="592" spans="1:21" s="52" customFormat="1" x14ac:dyDescent="0.25">
      <c r="A592" s="56" t="s">
        <v>600</v>
      </c>
      <c r="B592" s="76"/>
      <c r="C592" s="76"/>
      <c r="D592" s="58"/>
      <c r="E592" s="51"/>
      <c r="F592" s="51"/>
      <c r="G592"/>
      <c r="H592" s="77"/>
      <c r="I592" s="77"/>
      <c r="J592"/>
      <c r="K592"/>
      <c r="L592"/>
      <c r="M592"/>
      <c r="N592"/>
      <c r="O592"/>
      <c r="T592"/>
      <c r="U592" s="60"/>
    </row>
    <row r="593" spans="1:35" s="52" customFormat="1" x14ac:dyDescent="0.25">
      <c r="A593" s="56" t="s">
        <v>601</v>
      </c>
      <c r="B593" s="76"/>
      <c r="C593" s="76"/>
      <c r="D593" s="58"/>
      <c r="E593" s="51"/>
      <c r="F593" s="51"/>
      <c r="G593"/>
      <c r="H593" s="77"/>
      <c r="I593" s="77"/>
      <c r="J593"/>
      <c r="K593"/>
      <c r="L593"/>
      <c r="M593"/>
      <c r="N593"/>
      <c r="O593"/>
      <c r="T593"/>
      <c r="U593" s="60"/>
    </row>
    <row r="594" spans="1:35" x14ac:dyDescent="0.25">
      <c r="A594" s="56" t="s">
        <v>602</v>
      </c>
      <c r="B594" s="76"/>
      <c r="C594" s="76"/>
      <c r="E594" s="51"/>
      <c r="F594" s="51"/>
      <c r="H594" s="77"/>
      <c r="I594" s="77"/>
    </row>
    <row r="595" spans="1:35" x14ac:dyDescent="0.25">
      <c r="A595" s="56" t="s">
        <v>603</v>
      </c>
      <c r="B595" s="76"/>
      <c r="C595" s="76"/>
      <c r="E595" s="51"/>
      <c r="F595" s="51"/>
      <c r="H595" s="77"/>
      <c r="I595" s="77"/>
    </row>
    <row r="596" spans="1:35" x14ac:dyDescent="0.25">
      <c r="A596" s="49" t="s">
        <v>604</v>
      </c>
      <c r="B596" s="76"/>
      <c r="C596" s="76"/>
      <c r="E596" s="51"/>
      <c r="F596" s="51"/>
      <c r="H596" s="77"/>
      <c r="I596" s="77"/>
    </row>
    <row r="597" spans="1:35" s="13" customFormat="1" x14ac:dyDescent="0.25">
      <c r="A597" s="49" t="s">
        <v>605</v>
      </c>
      <c r="B597" s="56"/>
      <c r="C597" s="56"/>
      <c r="D597" s="58"/>
      <c r="E597" s="56"/>
      <c r="F597" s="56"/>
      <c r="I597" s="78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U597" s="79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</row>
    <row r="598" spans="1:35" s="13" customFormat="1" x14ac:dyDescent="0.25">
      <c r="A598" s="49" t="s">
        <v>606</v>
      </c>
      <c r="B598" s="56"/>
      <c r="C598" s="56"/>
      <c r="D598" s="58"/>
      <c r="E598" s="56"/>
      <c r="F598" s="56"/>
      <c r="I598" s="78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U598" s="79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</row>
    <row r="599" spans="1:35" s="13" customFormat="1" x14ac:dyDescent="0.25">
      <c r="A599" s="49" t="s">
        <v>607</v>
      </c>
      <c r="B599" s="56"/>
      <c r="C599" s="56"/>
      <c r="D599" s="58"/>
      <c r="E599" s="56"/>
      <c r="F599" s="56"/>
      <c r="I599" s="78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U599" s="79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</row>
    <row r="600" spans="1:35" s="13" customFormat="1" x14ac:dyDescent="0.25">
      <c r="A600" s="49" t="s">
        <v>608</v>
      </c>
      <c r="B600" s="56"/>
      <c r="C600" s="56"/>
      <c r="D600" s="58"/>
      <c r="E600" s="56"/>
      <c r="F600" s="56"/>
      <c r="I600" s="78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U600" s="79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</row>
    <row r="601" spans="1:35" s="13" customFormat="1" x14ac:dyDescent="0.25">
      <c r="A601" s="49" t="s">
        <v>609</v>
      </c>
      <c r="B601" s="56"/>
      <c r="C601" s="56"/>
      <c r="D601" s="58"/>
      <c r="E601" s="56"/>
      <c r="F601" s="56"/>
      <c r="I601" s="78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U601" s="79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</row>
    <row r="602" spans="1:35" x14ac:dyDescent="0.25">
      <c r="A602" s="51" t="s">
        <v>610</v>
      </c>
    </row>
    <row r="603" spans="1:35" x14ac:dyDescent="0.25">
      <c r="A603" s="56" t="s">
        <v>611</v>
      </c>
      <c r="B603" s="56"/>
      <c r="C603" s="56"/>
      <c r="E603" s="51"/>
      <c r="F603" s="51"/>
    </row>
    <row r="604" spans="1:35" x14ac:dyDescent="0.25">
      <c r="A604" s="56" t="s">
        <v>612</v>
      </c>
      <c r="B604" s="56"/>
      <c r="C604" s="56"/>
      <c r="E604" s="56"/>
      <c r="F604" s="56"/>
      <c r="G604" s="13" t="s">
        <v>7</v>
      </c>
      <c r="H604" s="13" t="s">
        <v>613</v>
      </c>
      <c r="I604" s="13" t="s">
        <v>614</v>
      </c>
      <c r="J604" s="57"/>
      <c r="K604" s="57"/>
    </row>
    <row r="605" spans="1:35" s="52" customFormat="1" x14ac:dyDescent="0.25">
      <c r="A605" s="56" t="s">
        <v>24</v>
      </c>
      <c r="B605" s="80"/>
      <c r="C605" s="80"/>
      <c r="D605" s="49"/>
      <c r="E605" s="51"/>
      <c r="F605" s="51"/>
      <c r="G605" s="52" t="s">
        <v>615</v>
      </c>
      <c r="H605" s="81" t="s">
        <v>615</v>
      </c>
      <c r="I605" s="49">
        <f>COUNTIF(T6:T820,"N")+2</f>
        <v>50</v>
      </c>
      <c r="J605" s="57"/>
      <c r="K605" s="57"/>
      <c r="U605" s="60"/>
    </row>
    <row r="606" spans="1:35" s="52" customFormat="1" x14ac:dyDescent="0.25">
      <c r="A606" s="56" t="s">
        <v>616</v>
      </c>
      <c r="B606" s="80"/>
      <c r="C606" s="80"/>
      <c r="D606" s="49"/>
      <c r="E606" s="51"/>
      <c r="F606" s="51"/>
      <c r="G606" s="52" t="s">
        <v>617</v>
      </c>
      <c r="H606" s="81" t="s">
        <v>618</v>
      </c>
      <c r="I606" s="49">
        <f>COUNTIF(T6:T820,"A")+2</f>
        <v>11</v>
      </c>
      <c r="J606" s="57"/>
      <c r="K606" s="57"/>
      <c r="U606" s="60"/>
    </row>
    <row r="607" spans="1:35" s="52" customFormat="1" x14ac:dyDescent="0.25">
      <c r="A607" s="56" t="s">
        <v>619</v>
      </c>
      <c r="B607" s="80"/>
      <c r="C607" s="80"/>
      <c r="D607" s="49"/>
      <c r="E607" s="51"/>
      <c r="F607" s="51"/>
      <c r="G607" s="52" t="s">
        <v>620</v>
      </c>
      <c r="H607" s="81" t="s">
        <v>618</v>
      </c>
      <c r="I607" s="49">
        <f>COUNTIF(T6:T820,"B1-1")+2</f>
        <v>25</v>
      </c>
      <c r="J607" s="57"/>
      <c r="K607" s="57"/>
      <c r="U607" s="60"/>
    </row>
    <row r="608" spans="1:35" s="52" customFormat="1" x14ac:dyDescent="0.25">
      <c r="A608" s="56" t="s">
        <v>619</v>
      </c>
      <c r="B608" s="80"/>
      <c r="C608" s="80"/>
      <c r="D608" s="49"/>
      <c r="E608" s="51"/>
      <c r="F608" s="51"/>
      <c r="G608" s="82" t="s">
        <v>620</v>
      </c>
      <c r="H608" s="82" t="s">
        <v>618</v>
      </c>
      <c r="I608" s="69">
        <f>COUNTIF(T6:T820,"B1-2")+2</f>
        <v>19</v>
      </c>
      <c r="J608" s="83"/>
      <c r="K608" s="83"/>
      <c r="U608" s="60"/>
    </row>
    <row r="609" spans="1:21" s="52" customFormat="1" x14ac:dyDescent="0.25">
      <c r="A609" s="56" t="s">
        <v>621</v>
      </c>
      <c r="B609" s="80"/>
      <c r="C609" s="80"/>
      <c r="D609" s="49"/>
      <c r="E609" s="51"/>
      <c r="F609" s="51"/>
      <c r="G609" s="82" t="s">
        <v>622</v>
      </c>
      <c r="H609" s="82" t="s">
        <v>618</v>
      </c>
      <c r="I609" s="69">
        <f>COUNTIF(T7:T821,"B2-1")+2</f>
        <v>14</v>
      </c>
      <c r="J609" s="83"/>
      <c r="K609" s="83"/>
      <c r="U609" s="60"/>
    </row>
    <row r="610" spans="1:21" s="52" customFormat="1" x14ac:dyDescent="0.25">
      <c r="A610" s="56" t="s">
        <v>621</v>
      </c>
      <c r="B610" s="80"/>
      <c r="C610" s="80"/>
      <c r="D610" s="49"/>
      <c r="E610" s="51"/>
      <c r="F610" s="51"/>
      <c r="G610" s="82" t="s">
        <v>622</v>
      </c>
      <c r="H610" s="82" t="s">
        <v>618</v>
      </c>
      <c r="I610" s="69">
        <f>COUNTIF(T7:T821,"B2-2")+2</f>
        <v>13</v>
      </c>
      <c r="J610" s="83"/>
      <c r="K610" s="83"/>
      <c r="U610" s="60"/>
    </row>
    <row r="611" spans="1:21" s="52" customFormat="1" x14ac:dyDescent="0.25">
      <c r="A611" s="56" t="s">
        <v>623</v>
      </c>
      <c r="B611" s="80"/>
      <c r="C611" s="80"/>
      <c r="D611" s="49"/>
      <c r="E611" s="51"/>
      <c r="F611" s="51"/>
      <c r="G611" s="82" t="s">
        <v>624</v>
      </c>
      <c r="H611" s="82" t="s">
        <v>618</v>
      </c>
      <c r="I611" s="69">
        <f>COUNTIF(T6:T820,"C")+2</f>
        <v>9</v>
      </c>
      <c r="J611" s="57"/>
      <c r="K611" s="83"/>
      <c r="U611" s="60"/>
    </row>
    <row r="612" spans="1:21" s="52" customFormat="1" x14ac:dyDescent="0.25">
      <c r="A612" s="56" t="s">
        <v>625</v>
      </c>
      <c r="B612" s="80"/>
      <c r="C612" s="80"/>
      <c r="D612" s="49"/>
      <c r="E612" s="51"/>
      <c r="F612" s="51"/>
      <c r="G612" s="82" t="s">
        <v>626</v>
      </c>
      <c r="H612" s="82" t="s">
        <v>627</v>
      </c>
      <c r="I612" s="69">
        <f>COUNTIF(T6:T820,"D")+2</f>
        <v>2</v>
      </c>
      <c r="J612" s="57"/>
      <c r="K612" s="83"/>
      <c r="U612" s="60"/>
    </row>
    <row r="613" spans="1:21" s="52" customFormat="1" x14ac:dyDescent="0.25">
      <c r="A613" s="56" t="s">
        <v>628</v>
      </c>
      <c r="B613" s="80"/>
      <c r="C613" s="80"/>
      <c r="D613" s="49"/>
      <c r="E613" s="51"/>
      <c r="F613" s="51"/>
      <c r="G613" s="82" t="s">
        <v>629</v>
      </c>
      <c r="H613" s="82" t="s">
        <v>627</v>
      </c>
      <c r="I613" s="69">
        <v>3</v>
      </c>
      <c r="J613" s="57"/>
      <c r="K613" s="83"/>
      <c r="U613" s="60"/>
    </row>
    <row r="614" spans="1:21" s="52" customFormat="1" x14ac:dyDescent="0.25">
      <c r="A614" s="56" t="s">
        <v>630</v>
      </c>
      <c r="B614" s="80"/>
      <c r="C614" s="80"/>
      <c r="D614" s="49"/>
      <c r="E614" s="51"/>
      <c r="F614" s="51"/>
      <c r="G614" s="82" t="s">
        <v>631</v>
      </c>
      <c r="H614" s="82" t="s">
        <v>627</v>
      </c>
      <c r="I614" s="69">
        <f>COUNTIF(T6:T820,"F")+2</f>
        <v>4</v>
      </c>
      <c r="J614" s="57"/>
      <c r="K614" s="83"/>
      <c r="U614" s="60"/>
    </row>
    <row r="615" spans="1:21" s="52" customFormat="1" x14ac:dyDescent="0.25">
      <c r="A615" s="56" t="s">
        <v>632</v>
      </c>
      <c r="B615" s="80"/>
      <c r="C615" s="80"/>
      <c r="D615" s="58"/>
      <c r="E615" s="51"/>
      <c r="F615" s="51"/>
      <c r="G615" s="82" t="s">
        <v>633</v>
      </c>
      <c r="H615" s="82" t="s">
        <v>618</v>
      </c>
      <c r="I615" s="69">
        <f>COUNTIF(T6:T820,"G")</f>
        <v>9</v>
      </c>
      <c r="J615" s="57"/>
      <c r="K615" s="83"/>
      <c r="L615"/>
      <c r="M615"/>
      <c r="N615"/>
      <c r="O615"/>
      <c r="T615"/>
      <c r="U615" s="60"/>
    </row>
    <row r="616" spans="1:21" s="52" customFormat="1" x14ac:dyDescent="0.25">
      <c r="A616" s="56" t="s">
        <v>634</v>
      </c>
      <c r="B616" s="80"/>
      <c r="C616" s="80"/>
      <c r="D616" s="58"/>
      <c r="E616" s="51"/>
      <c r="F616" s="51"/>
      <c r="G616" s="82" t="s">
        <v>400</v>
      </c>
      <c r="H616" s="84" t="s">
        <v>618</v>
      </c>
      <c r="I616" s="69">
        <f>COUNTIF(T6:T820,"H")+2</f>
        <v>31</v>
      </c>
      <c r="J616" s="57"/>
      <c r="K616" s="83"/>
      <c r="L616"/>
      <c r="M616"/>
      <c r="N616"/>
      <c r="O616"/>
      <c r="T616"/>
      <c r="U616" s="60"/>
    </row>
    <row r="617" spans="1:21" s="52" customFormat="1" x14ac:dyDescent="0.25">
      <c r="A617" s="56" t="s">
        <v>635</v>
      </c>
      <c r="B617" s="80"/>
      <c r="C617" s="80"/>
      <c r="D617" s="58"/>
      <c r="E617" s="51"/>
      <c r="F617" s="51"/>
      <c r="G617" s="82" t="s">
        <v>636</v>
      </c>
      <c r="H617" s="84" t="s">
        <v>615</v>
      </c>
      <c r="I617" s="69">
        <f>COUNTIF(T6:T820,"12V")+2</f>
        <v>28</v>
      </c>
      <c r="J617" s="57"/>
      <c r="K617" s="83"/>
      <c r="L617"/>
      <c r="M617"/>
      <c r="N617"/>
      <c r="O617"/>
      <c r="T617"/>
      <c r="U617" s="60"/>
    </row>
  </sheetData>
  <autoFilter ref="A5:AI617"/>
  <mergeCells count="15">
    <mergeCell ref="G2:G5"/>
    <mergeCell ref="H2:H5"/>
    <mergeCell ref="I2:I5"/>
    <mergeCell ref="J2:T2"/>
    <mergeCell ref="U2:AH2"/>
    <mergeCell ref="J3:T3"/>
    <mergeCell ref="U3:X3"/>
    <mergeCell ref="Z3:AH3"/>
    <mergeCell ref="Y4:AA4"/>
    <mergeCell ref="A2:A5"/>
    <mergeCell ref="B2:B4"/>
    <mergeCell ref="C2:C4"/>
    <mergeCell ref="D2:D4"/>
    <mergeCell ref="E2:E4"/>
    <mergeCell ref="F2:F4"/>
  </mergeCells>
  <printOptions gridLines="1"/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74"/>
  <sheetViews>
    <sheetView topLeftCell="Q37" zoomScale="145" zoomScaleNormal="145" workbookViewId="0">
      <selection activeCell="T53" sqref="T53"/>
    </sheetView>
  </sheetViews>
  <sheetFormatPr defaultColWidth="1.7109375" defaultRowHeight="9.9499999999999993" customHeight="1" x14ac:dyDescent="0.15"/>
  <cols>
    <col min="1" max="1" width="3.42578125" style="85" customWidth="1"/>
    <col min="2" max="2" width="3.7109375" style="85" customWidth="1"/>
    <col min="3" max="3" width="4.28515625" style="85" customWidth="1"/>
    <col min="4" max="29" width="3.7109375" style="85" customWidth="1"/>
    <col min="30" max="30" width="4.28515625" style="85" bestFit="1" customWidth="1"/>
    <col min="31" max="31" width="3.5703125" style="85" bestFit="1" customWidth="1"/>
    <col min="32" max="35" width="2.7109375" style="85" bestFit="1" customWidth="1"/>
    <col min="36" max="36" width="3.140625" style="85" bestFit="1" customWidth="1"/>
    <col min="37" max="72" width="2.7109375" style="85" bestFit="1" customWidth="1"/>
    <col min="73" max="16384" width="1.7109375" style="85"/>
  </cols>
  <sheetData>
    <row r="1" spans="1:36" ht="9.9499999999999993" customHeight="1" x14ac:dyDescent="0.15">
      <c r="K1" s="86"/>
      <c r="L1" s="86"/>
      <c r="M1" s="86"/>
      <c r="N1" s="86"/>
      <c r="O1" s="86"/>
      <c r="P1" s="86"/>
      <c r="Q1" s="87"/>
      <c r="R1" s="87"/>
      <c r="S1" s="87"/>
    </row>
    <row r="2" spans="1:36" ht="9.9499999999999993" customHeight="1" thickBot="1" x14ac:dyDescent="0.2">
      <c r="A2" s="88"/>
      <c r="D2" s="89"/>
      <c r="E2" s="89"/>
      <c r="F2" s="89"/>
      <c r="G2" s="89"/>
      <c r="H2" s="89"/>
      <c r="I2" s="89"/>
      <c r="K2" s="90"/>
      <c r="N2" s="91"/>
      <c r="O2" s="91"/>
      <c r="P2" s="91"/>
      <c r="Q2" s="91"/>
      <c r="R2" s="91"/>
      <c r="S2" s="91"/>
      <c r="T2" s="87" t="s">
        <v>637</v>
      </c>
      <c r="U2" s="87" t="s">
        <v>638</v>
      </c>
      <c r="V2" s="87" t="s">
        <v>639</v>
      </c>
      <c r="X2" s="85">
        <v>500.41899999999998</v>
      </c>
      <c r="Y2" s="85">
        <v>500.49</v>
      </c>
      <c r="Z2" s="85">
        <v>500.41899999999998</v>
      </c>
      <c r="AA2" s="85" t="s">
        <v>637</v>
      </c>
      <c r="AB2" s="85" t="s">
        <v>638</v>
      </c>
      <c r="AC2" s="85" t="s">
        <v>639</v>
      </c>
    </row>
    <row r="3" spans="1:36" ht="9.9499999999999993" customHeight="1" thickBot="1" x14ac:dyDescent="0.2">
      <c r="A3" s="92" t="s">
        <v>637</v>
      </c>
      <c r="B3" s="93" t="s">
        <v>638</v>
      </c>
      <c r="C3" s="93" t="s">
        <v>639</v>
      </c>
      <c r="D3" s="94" t="s">
        <v>637</v>
      </c>
      <c r="E3" s="95" t="s">
        <v>638</v>
      </c>
      <c r="F3" s="95" t="s">
        <v>639</v>
      </c>
      <c r="G3" s="96" t="s">
        <v>637</v>
      </c>
      <c r="H3" s="97" t="s">
        <v>638</v>
      </c>
      <c r="I3" s="98" t="s">
        <v>639</v>
      </c>
      <c r="J3" s="99" t="s">
        <v>640</v>
      </c>
      <c r="K3" s="100" t="s">
        <v>24</v>
      </c>
      <c r="L3" s="101" t="s">
        <v>641</v>
      </c>
      <c r="M3" s="102"/>
      <c r="N3" s="101" t="s">
        <v>641</v>
      </c>
      <c r="O3" s="102"/>
      <c r="P3" s="103" t="s">
        <v>639</v>
      </c>
      <c r="Q3" s="104" t="s">
        <v>637</v>
      </c>
      <c r="R3" s="103" t="s">
        <v>638</v>
      </c>
      <c r="S3" s="103" t="s">
        <v>639</v>
      </c>
      <c r="T3" s="105" t="s">
        <v>637</v>
      </c>
      <c r="U3" s="106" t="s">
        <v>638</v>
      </c>
      <c r="V3" s="107" t="s">
        <v>639</v>
      </c>
      <c r="W3" s="108" t="s">
        <v>24</v>
      </c>
      <c r="X3" s="109" t="s">
        <v>637</v>
      </c>
      <c r="Y3" s="103" t="s">
        <v>638</v>
      </c>
      <c r="Z3" s="103" t="s">
        <v>639</v>
      </c>
      <c r="AA3" s="105" t="s">
        <v>637</v>
      </c>
      <c r="AB3" s="106" t="s">
        <v>638</v>
      </c>
      <c r="AC3" s="107" t="s">
        <v>639</v>
      </c>
      <c r="AD3" s="108" t="s">
        <v>24</v>
      </c>
    </row>
    <row r="4" spans="1:36" s="129" customFormat="1" ht="9.9499999999999993" customHeight="1" x14ac:dyDescent="0.15">
      <c r="A4" s="110" t="s">
        <v>642</v>
      </c>
      <c r="B4" s="110"/>
      <c r="C4" s="111"/>
      <c r="D4" s="112" t="s">
        <v>643</v>
      </c>
      <c r="E4" s="112"/>
      <c r="F4" s="113"/>
      <c r="G4" s="114" t="s">
        <v>644</v>
      </c>
      <c r="H4" s="115"/>
      <c r="I4" s="116"/>
      <c r="J4" s="117" t="s">
        <v>645</v>
      </c>
      <c r="K4" s="118"/>
      <c r="L4" s="119" t="s">
        <v>646</v>
      </c>
      <c r="M4" s="120"/>
      <c r="N4" s="119" t="s">
        <v>647</v>
      </c>
      <c r="O4" s="120"/>
      <c r="P4" s="121" t="s">
        <v>648</v>
      </c>
      <c r="Q4" s="122" t="s">
        <v>649</v>
      </c>
      <c r="R4" s="123"/>
      <c r="S4" s="124"/>
      <c r="T4" s="125" t="s">
        <v>650</v>
      </c>
      <c r="U4" s="126"/>
      <c r="V4" s="126"/>
      <c r="W4" s="126"/>
      <c r="X4" s="123" t="s">
        <v>651</v>
      </c>
      <c r="Y4" s="123"/>
      <c r="Z4" s="127"/>
      <c r="AA4" s="125" t="s">
        <v>652</v>
      </c>
      <c r="AB4" s="126"/>
      <c r="AC4" s="126"/>
      <c r="AD4" s="128"/>
    </row>
    <row r="5" spans="1:36" s="129" customFormat="1" ht="9.9499999999999993" customHeight="1" x14ac:dyDescent="0.15">
      <c r="A5" s="130"/>
      <c r="B5" s="130"/>
      <c r="C5" s="131"/>
      <c r="D5" s="132"/>
      <c r="E5" s="132"/>
      <c r="F5" s="133"/>
      <c r="G5" s="114"/>
      <c r="H5" s="115"/>
      <c r="I5" s="116"/>
      <c r="J5" s="134"/>
      <c r="K5" s="135"/>
      <c r="L5" s="136"/>
      <c r="M5" s="137"/>
      <c r="N5" s="136"/>
      <c r="O5" s="137"/>
      <c r="P5" s="138"/>
      <c r="Q5" s="139"/>
      <c r="R5" s="140"/>
      <c r="S5" s="141"/>
      <c r="T5" s="142"/>
      <c r="U5" s="143"/>
      <c r="V5" s="143"/>
      <c r="W5" s="143"/>
      <c r="X5" s="140"/>
      <c r="Y5" s="140"/>
      <c r="Z5" s="144"/>
      <c r="AA5" s="142"/>
      <c r="AB5" s="143"/>
      <c r="AC5" s="143"/>
      <c r="AD5" s="145"/>
    </row>
    <row r="6" spans="1:36" s="162" customFormat="1" ht="9.9499999999999993" customHeight="1" thickBot="1" x14ac:dyDescent="0.2">
      <c r="A6" s="146"/>
      <c r="B6" s="146"/>
      <c r="C6" s="147"/>
      <c r="D6" s="148"/>
      <c r="E6" s="148"/>
      <c r="F6" s="149"/>
      <c r="G6" s="114"/>
      <c r="H6" s="115"/>
      <c r="I6" s="116"/>
      <c r="J6" s="150"/>
      <c r="K6" s="151"/>
      <c r="L6" s="152"/>
      <c r="M6" s="153"/>
      <c r="N6" s="152"/>
      <c r="O6" s="153"/>
      <c r="P6" s="154"/>
      <c r="Q6" s="155"/>
      <c r="R6" s="156"/>
      <c r="S6" s="157"/>
      <c r="T6" s="158"/>
      <c r="U6" s="159"/>
      <c r="V6" s="159"/>
      <c r="W6" s="159"/>
      <c r="X6" s="156"/>
      <c r="Y6" s="156"/>
      <c r="Z6" s="160"/>
      <c r="AA6" s="158"/>
      <c r="AB6" s="159"/>
      <c r="AC6" s="159"/>
      <c r="AD6" s="161"/>
    </row>
    <row r="7" spans="1:36" s="162" customFormat="1" ht="9.9499999999999993" customHeight="1" thickBot="1" x14ac:dyDescent="0.2">
      <c r="A7" s="163" t="s">
        <v>637</v>
      </c>
      <c r="B7" s="164" t="s">
        <v>638</v>
      </c>
      <c r="C7" s="164" t="s">
        <v>639</v>
      </c>
      <c r="D7" s="165" t="s">
        <v>637</v>
      </c>
      <c r="E7" s="166" t="s">
        <v>638</v>
      </c>
      <c r="F7" s="166" t="s">
        <v>639</v>
      </c>
      <c r="G7" s="96" t="s">
        <v>637</v>
      </c>
      <c r="H7" s="97" t="s">
        <v>638</v>
      </c>
      <c r="I7" s="98" t="s">
        <v>639</v>
      </c>
      <c r="J7" s="167" t="s">
        <v>640</v>
      </c>
      <c r="K7" s="168" t="s">
        <v>24</v>
      </c>
      <c r="L7" s="169" t="s">
        <v>641</v>
      </c>
      <c r="M7" s="170"/>
      <c r="N7" s="169" t="s">
        <v>641</v>
      </c>
      <c r="O7" s="170"/>
      <c r="P7" s="171" t="s">
        <v>639</v>
      </c>
      <c r="Q7" s="167" t="s">
        <v>637</v>
      </c>
      <c r="R7" s="168" t="s">
        <v>638</v>
      </c>
      <c r="S7" s="171" t="s">
        <v>639</v>
      </c>
      <c r="T7" s="167" t="s">
        <v>637</v>
      </c>
      <c r="U7" s="168" t="s">
        <v>638</v>
      </c>
      <c r="V7" s="171" t="s">
        <v>639</v>
      </c>
      <c r="W7" s="172" t="s">
        <v>625</v>
      </c>
      <c r="X7" s="171" t="s">
        <v>637</v>
      </c>
      <c r="Y7" s="168" t="s">
        <v>638</v>
      </c>
      <c r="Z7" s="171" t="s">
        <v>639</v>
      </c>
      <c r="AA7" s="167" t="s">
        <v>637</v>
      </c>
      <c r="AB7" s="168" t="s">
        <v>638</v>
      </c>
      <c r="AC7" s="171" t="s">
        <v>639</v>
      </c>
      <c r="AD7" s="172" t="s">
        <v>628</v>
      </c>
    </row>
    <row r="8" spans="1:36" s="90" customFormat="1" ht="9.9499999999999993" customHeight="1" x14ac:dyDescent="0.15">
      <c r="A8" s="173"/>
      <c r="B8" s="173"/>
      <c r="C8" s="173"/>
      <c r="D8" s="173"/>
      <c r="E8" s="173"/>
      <c r="F8" s="173"/>
      <c r="H8" s="174"/>
      <c r="I8" s="174"/>
      <c r="J8" s="175"/>
      <c r="K8" s="175"/>
      <c r="L8" s="175">
        <v>285</v>
      </c>
      <c r="M8" s="175"/>
      <c r="N8" s="87">
        <v>353</v>
      </c>
      <c r="O8" s="87"/>
      <c r="P8" s="176" t="s">
        <v>653</v>
      </c>
      <c r="Q8" s="176" t="s">
        <v>654</v>
      </c>
      <c r="R8" s="176" t="s">
        <v>655</v>
      </c>
      <c r="S8" s="176" t="s">
        <v>653</v>
      </c>
      <c r="T8" s="176" t="s">
        <v>654</v>
      </c>
      <c r="U8" s="176" t="s">
        <v>655</v>
      </c>
      <c r="V8" s="176" t="s">
        <v>653</v>
      </c>
      <c r="W8" s="177">
        <v>285</v>
      </c>
      <c r="X8" s="178" t="s">
        <v>656</v>
      </c>
      <c r="Y8" s="173" t="s">
        <v>657</v>
      </c>
      <c r="Z8" s="173" t="s">
        <v>658</v>
      </c>
      <c r="AA8" s="178" t="s">
        <v>656</v>
      </c>
      <c r="AB8" s="173" t="s">
        <v>657</v>
      </c>
      <c r="AC8" s="173" t="s">
        <v>658</v>
      </c>
      <c r="AD8" s="177">
        <v>500</v>
      </c>
    </row>
    <row r="9" spans="1:36" s="90" customFormat="1" ht="9.9499999999999993" customHeight="1" x14ac:dyDescent="0.15">
      <c r="W9" s="179">
        <v>353</v>
      </c>
      <c r="AD9" s="179">
        <v>419</v>
      </c>
    </row>
    <row r="10" spans="1:36" s="180" customFormat="1" ht="2.25" customHeight="1" x14ac:dyDescent="0.15"/>
    <row r="11" spans="1:36" s="129" customFormat="1" ht="9.9499999999999993" customHeight="1" x14ac:dyDescent="0.15">
      <c r="Y11" s="181">
        <v>178</v>
      </c>
    </row>
    <row r="12" spans="1:36" s="182" customFormat="1" ht="9.9499999999999993" customHeight="1" thickBot="1" x14ac:dyDescent="0.2">
      <c r="E12" s="182" t="s">
        <v>637</v>
      </c>
      <c r="F12" s="182" t="s">
        <v>659</v>
      </c>
      <c r="G12" s="182" t="s">
        <v>660</v>
      </c>
      <c r="H12" s="182" t="s">
        <v>661</v>
      </c>
      <c r="I12" s="182">
        <v>492</v>
      </c>
      <c r="J12" s="182">
        <v>492</v>
      </c>
      <c r="K12" s="182">
        <v>492</v>
      </c>
      <c r="L12" s="182">
        <v>490</v>
      </c>
      <c r="M12" s="182" t="s">
        <v>662</v>
      </c>
      <c r="N12" s="182">
        <v>493</v>
      </c>
      <c r="O12" s="182">
        <v>491</v>
      </c>
      <c r="P12" s="182" t="s">
        <v>663</v>
      </c>
      <c r="Q12" s="182">
        <v>198</v>
      </c>
      <c r="R12" s="182">
        <v>204</v>
      </c>
      <c r="S12" s="182">
        <v>204</v>
      </c>
      <c r="T12" s="182">
        <v>204</v>
      </c>
      <c r="U12" s="182">
        <v>185</v>
      </c>
      <c r="V12" s="182">
        <v>195</v>
      </c>
      <c r="W12" s="182">
        <v>84</v>
      </c>
      <c r="X12" s="183"/>
      <c r="Y12" s="183" t="s">
        <v>664</v>
      </c>
    </row>
    <row r="13" spans="1:36" ht="9.9499999999999993" customHeight="1" thickBot="1" x14ac:dyDescent="0.2">
      <c r="B13" s="104" t="s">
        <v>637</v>
      </c>
      <c r="C13" s="103" t="s">
        <v>638</v>
      </c>
      <c r="D13" s="103" t="s">
        <v>639</v>
      </c>
      <c r="E13" s="99" t="s">
        <v>665</v>
      </c>
      <c r="F13" s="99" t="s">
        <v>666</v>
      </c>
      <c r="G13" s="99" t="s">
        <v>667</v>
      </c>
      <c r="H13" s="99" t="s">
        <v>668</v>
      </c>
      <c r="I13" s="106" t="s">
        <v>669</v>
      </c>
      <c r="J13" s="100"/>
      <c r="K13" s="100"/>
      <c r="L13" s="99" t="s">
        <v>670</v>
      </c>
      <c r="M13" s="99" t="s">
        <v>671</v>
      </c>
      <c r="N13" s="99" t="s">
        <v>672</v>
      </c>
      <c r="O13" s="99" t="s">
        <v>673</v>
      </c>
      <c r="P13" s="100" t="s">
        <v>674</v>
      </c>
      <c r="Q13" s="106" t="s">
        <v>675</v>
      </c>
      <c r="R13" s="184" t="s">
        <v>676</v>
      </c>
      <c r="S13" s="184"/>
      <c r="T13" s="184"/>
      <c r="U13" s="185" t="s">
        <v>677</v>
      </c>
      <c r="V13" s="185" t="s">
        <v>678</v>
      </c>
      <c r="W13" s="185" t="s">
        <v>679</v>
      </c>
      <c r="X13" s="185" t="s">
        <v>680</v>
      </c>
      <c r="Y13" s="185" t="s">
        <v>681</v>
      </c>
      <c r="Z13" s="186" t="s">
        <v>682</v>
      </c>
      <c r="AA13" s="185"/>
      <c r="AB13" s="186"/>
      <c r="AC13" s="187" t="s">
        <v>616</v>
      </c>
    </row>
    <row r="14" spans="1:36" ht="9.9499999999999993" customHeight="1" x14ac:dyDescent="0.15">
      <c r="B14" s="119" t="s">
        <v>683</v>
      </c>
      <c r="C14" s="188"/>
      <c r="D14" s="189"/>
      <c r="E14" s="190" t="s">
        <v>684</v>
      </c>
      <c r="F14" s="190" t="s">
        <v>685</v>
      </c>
      <c r="G14" s="190" t="s">
        <v>686</v>
      </c>
      <c r="H14" s="190" t="s">
        <v>687</v>
      </c>
      <c r="I14" s="191" t="s">
        <v>488</v>
      </c>
      <c r="J14" s="192"/>
      <c r="K14" s="193"/>
      <c r="L14" s="194" t="s">
        <v>479</v>
      </c>
      <c r="M14" s="194" t="s">
        <v>688</v>
      </c>
      <c r="N14" s="195" t="s">
        <v>689</v>
      </c>
      <c r="O14" s="195" t="s">
        <v>690</v>
      </c>
      <c r="P14" s="195" t="s">
        <v>691</v>
      </c>
      <c r="Q14" s="191" t="s">
        <v>692</v>
      </c>
      <c r="R14" s="196" t="s">
        <v>693</v>
      </c>
      <c r="S14" s="197"/>
      <c r="T14" s="198"/>
      <c r="U14" s="199" t="s">
        <v>694</v>
      </c>
      <c r="V14" s="200" t="s">
        <v>695</v>
      </c>
      <c r="W14" s="200" t="s">
        <v>696</v>
      </c>
      <c r="X14" s="199" t="s">
        <v>697</v>
      </c>
      <c r="Y14" s="199" t="s">
        <v>698</v>
      </c>
      <c r="Z14" s="201"/>
      <c r="AA14" s="202"/>
      <c r="AB14" s="203"/>
      <c r="AC14" s="204" t="s">
        <v>699</v>
      </c>
      <c r="AJ14" s="85">
        <v>350</v>
      </c>
    </row>
    <row r="15" spans="1:36" ht="9.9499999999999993" customHeight="1" x14ac:dyDescent="0.15">
      <c r="B15" s="136"/>
      <c r="C15" s="205"/>
      <c r="D15" s="206"/>
      <c r="E15" s="207"/>
      <c r="F15" s="207"/>
      <c r="G15" s="207"/>
      <c r="H15" s="207"/>
      <c r="I15" s="208"/>
      <c r="J15" s="209"/>
      <c r="K15" s="210"/>
      <c r="L15" s="211"/>
      <c r="M15" s="211"/>
      <c r="N15" s="212"/>
      <c r="O15" s="212"/>
      <c r="P15" s="212"/>
      <c r="Q15" s="208"/>
      <c r="R15" s="213"/>
      <c r="S15" s="214"/>
      <c r="T15" s="215"/>
      <c r="U15" s="216"/>
      <c r="V15" s="217"/>
      <c r="W15" s="217"/>
      <c r="X15" s="216"/>
      <c r="Y15" s="216"/>
      <c r="Z15" s="218"/>
      <c r="AA15" s="202"/>
      <c r="AB15" s="202"/>
      <c r="AC15" s="219"/>
      <c r="AJ15" s="85">
        <v>28</v>
      </c>
    </row>
    <row r="16" spans="1:36" ht="9.9499999999999993" customHeight="1" thickBot="1" x14ac:dyDescent="0.2">
      <c r="B16" s="152"/>
      <c r="C16" s="220"/>
      <c r="D16" s="221"/>
      <c r="E16" s="222"/>
      <c r="F16" s="222"/>
      <c r="G16" s="222"/>
      <c r="H16" s="222"/>
      <c r="I16" s="223"/>
      <c r="J16" s="224"/>
      <c r="K16" s="225"/>
      <c r="L16" s="226"/>
      <c r="M16" s="226"/>
      <c r="N16" s="227"/>
      <c r="O16" s="227"/>
      <c r="P16" s="227"/>
      <c r="Q16" s="223"/>
      <c r="R16" s="228"/>
      <c r="S16" s="229"/>
      <c r="T16" s="230"/>
      <c r="U16" s="231"/>
      <c r="V16" s="232"/>
      <c r="W16" s="232"/>
      <c r="X16" s="231"/>
      <c r="Y16" s="231"/>
      <c r="Z16" s="233"/>
      <c r="AA16" s="234"/>
      <c r="AB16" s="234"/>
      <c r="AC16" s="235"/>
      <c r="AJ16" s="85">
        <f>AJ15*AJ14</f>
        <v>9800</v>
      </c>
    </row>
    <row r="17" spans="2:30" ht="9.9499999999999993" customHeight="1" thickBot="1" x14ac:dyDescent="0.2">
      <c r="B17" s="236" t="s">
        <v>700</v>
      </c>
      <c r="C17" s="237" t="s">
        <v>701</v>
      </c>
      <c r="D17" s="237" t="s">
        <v>702</v>
      </c>
      <c r="E17" s="106" t="s">
        <v>640</v>
      </c>
      <c r="F17" s="106" t="s">
        <v>640</v>
      </c>
      <c r="G17" s="106" t="s">
        <v>640</v>
      </c>
      <c r="H17" s="106" t="s">
        <v>640</v>
      </c>
      <c r="I17" s="171" t="s">
        <v>639</v>
      </c>
      <c r="J17" s="167" t="s">
        <v>637</v>
      </c>
      <c r="K17" s="168" t="s">
        <v>638</v>
      </c>
      <c r="L17" s="167" t="s">
        <v>637</v>
      </c>
      <c r="M17" s="171" t="s">
        <v>639</v>
      </c>
      <c r="N17" s="171" t="s">
        <v>639</v>
      </c>
      <c r="O17" s="167" t="s">
        <v>637</v>
      </c>
      <c r="P17" s="168" t="s">
        <v>638</v>
      </c>
      <c r="Q17" s="171" t="s">
        <v>639</v>
      </c>
      <c r="R17" s="238" t="s">
        <v>637</v>
      </c>
      <c r="S17" s="168" t="s">
        <v>638</v>
      </c>
      <c r="T17" s="168" t="s">
        <v>639</v>
      </c>
      <c r="U17" s="238" t="s">
        <v>637</v>
      </c>
      <c r="V17" s="168" t="s">
        <v>638</v>
      </c>
      <c r="W17" s="168" t="s">
        <v>639</v>
      </c>
      <c r="X17" s="238" t="s">
        <v>637</v>
      </c>
      <c r="Y17" s="168" t="s">
        <v>638</v>
      </c>
      <c r="Z17" s="168" t="s">
        <v>639</v>
      </c>
      <c r="AA17" s="168" t="s">
        <v>637</v>
      </c>
      <c r="AB17" s="239" t="s">
        <v>638</v>
      </c>
      <c r="AC17" s="240" t="s">
        <v>24</v>
      </c>
    </row>
    <row r="18" spans="2:30" ht="9.9499999999999993" customHeight="1" x14ac:dyDescent="0.15">
      <c r="E18" s="85">
        <v>406</v>
      </c>
      <c r="G18" s="85">
        <v>302</v>
      </c>
      <c r="H18" s="85">
        <v>234</v>
      </c>
      <c r="I18" s="241"/>
      <c r="J18" s="241"/>
      <c r="K18" s="241"/>
      <c r="L18" s="242"/>
      <c r="M18" s="243"/>
      <c r="N18" s="243"/>
      <c r="O18" s="242"/>
      <c r="P18" s="241"/>
      <c r="Q18" s="241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</row>
    <row r="19" spans="2:30" s="245" customFormat="1" ht="9.9499999999999993" customHeight="1" x14ac:dyDescent="0.15">
      <c r="L19" s="246"/>
      <c r="M19" s="91"/>
      <c r="N19" s="91"/>
      <c r="O19" s="246"/>
    </row>
    <row r="20" spans="2:30" s="180" customFormat="1" ht="2.25" customHeight="1" x14ac:dyDescent="0.15">
      <c r="L20" s="247"/>
      <c r="M20" s="248"/>
      <c r="N20" s="248"/>
      <c r="O20" s="247"/>
    </row>
    <row r="21" spans="2:30" ht="9.9499999999999993" customHeight="1" x14ac:dyDescent="0.15">
      <c r="L21" s="246"/>
      <c r="M21" s="91"/>
      <c r="N21" s="91"/>
      <c r="O21" s="246"/>
      <c r="P21" s="245"/>
    </row>
    <row r="22" spans="2:30" ht="9.9499999999999993" customHeight="1" x14ac:dyDescent="0.15">
      <c r="B22" s="249" t="s">
        <v>703</v>
      </c>
      <c r="D22" s="249" t="s">
        <v>704</v>
      </c>
      <c r="E22" s="249" t="s">
        <v>705</v>
      </c>
      <c r="F22" s="249" t="s">
        <v>706</v>
      </c>
      <c r="G22" s="249" t="s">
        <v>707</v>
      </c>
      <c r="H22" s="249" t="s">
        <v>708</v>
      </c>
      <c r="I22" s="249" t="s">
        <v>667</v>
      </c>
      <c r="J22" s="249" t="s">
        <v>709</v>
      </c>
      <c r="K22" s="249" t="s">
        <v>710</v>
      </c>
      <c r="L22" s="249" t="s">
        <v>711</v>
      </c>
      <c r="M22" s="249" t="s">
        <v>712</v>
      </c>
      <c r="N22" s="249" t="s">
        <v>713</v>
      </c>
      <c r="S22" s="249" t="s">
        <v>714</v>
      </c>
      <c r="T22" s="249" t="s">
        <v>715</v>
      </c>
      <c r="U22" s="249" t="s">
        <v>716</v>
      </c>
      <c r="V22" s="249" t="s">
        <v>717</v>
      </c>
      <c r="W22" s="249" t="s">
        <v>718</v>
      </c>
      <c r="X22" s="249" t="s">
        <v>719</v>
      </c>
      <c r="Y22" s="250" t="s">
        <v>668</v>
      </c>
    </row>
    <row r="23" spans="2:30" ht="9.9499999999999993" customHeight="1" x14ac:dyDescent="0.15">
      <c r="B23" s="249">
        <v>284</v>
      </c>
      <c r="D23" s="249">
        <v>159</v>
      </c>
      <c r="E23" s="249">
        <v>150</v>
      </c>
      <c r="F23" s="249">
        <v>203</v>
      </c>
      <c r="G23" s="249" t="s">
        <v>720</v>
      </c>
      <c r="H23" s="249" t="s">
        <v>721</v>
      </c>
      <c r="I23" s="249">
        <v>145</v>
      </c>
      <c r="J23" s="249">
        <v>135</v>
      </c>
      <c r="K23" s="249">
        <v>206</v>
      </c>
      <c r="L23" s="249">
        <v>123</v>
      </c>
      <c r="M23" s="249">
        <v>128</v>
      </c>
      <c r="N23" s="249">
        <v>122</v>
      </c>
      <c r="S23" s="251"/>
      <c r="T23" s="249">
        <v>248</v>
      </c>
      <c r="U23" s="249" t="s">
        <v>722</v>
      </c>
      <c r="V23" s="249" t="s">
        <v>723</v>
      </c>
      <c r="W23" s="249" t="s">
        <v>724</v>
      </c>
      <c r="X23" s="249" t="s">
        <v>725</v>
      </c>
      <c r="Y23" s="250" t="s">
        <v>726</v>
      </c>
    </row>
    <row r="24" spans="2:30" ht="9.9499999999999993" customHeight="1" x14ac:dyDescent="0.15">
      <c r="B24" s="249">
        <v>283</v>
      </c>
      <c r="D24" s="249">
        <v>171</v>
      </c>
      <c r="E24" s="249">
        <v>160</v>
      </c>
      <c r="F24" s="251"/>
      <c r="G24" s="249" t="s">
        <v>727</v>
      </c>
      <c r="H24" s="249" t="s">
        <v>728</v>
      </c>
      <c r="I24" s="251"/>
      <c r="J24" s="249">
        <v>142</v>
      </c>
      <c r="K24" s="251"/>
      <c r="L24" s="249">
        <v>124</v>
      </c>
      <c r="M24" s="249">
        <v>210</v>
      </c>
      <c r="N24" s="249">
        <v>369</v>
      </c>
      <c r="S24" s="251"/>
      <c r="T24" s="251">
        <v>255.256</v>
      </c>
      <c r="U24" s="251"/>
      <c r="V24" s="249" t="s">
        <v>729</v>
      </c>
      <c r="W24" s="249" t="s">
        <v>730</v>
      </c>
      <c r="X24" s="251"/>
      <c r="Y24" s="250" t="s">
        <v>731</v>
      </c>
    </row>
    <row r="25" spans="2:30" s="252" customFormat="1" ht="9.9499999999999993" customHeight="1" thickBot="1" x14ac:dyDescent="0.2">
      <c r="B25" s="249">
        <v>287</v>
      </c>
      <c r="D25" s="249">
        <v>175</v>
      </c>
      <c r="E25" s="251"/>
      <c r="F25" s="251"/>
      <c r="G25" s="249" t="s">
        <v>732</v>
      </c>
      <c r="H25" s="249" t="s">
        <v>733</v>
      </c>
      <c r="I25" s="251"/>
      <c r="J25" s="249">
        <v>143</v>
      </c>
      <c r="K25" s="251"/>
      <c r="L25" s="249">
        <v>126</v>
      </c>
      <c r="M25" s="249">
        <v>271</v>
      </c>
      <c r="N25" s="85"/>
      <c r="O25" s="85"/>
      <c r="P25" s="85"/>
      <c r="Q25" s="85"/>
      <c r="R25" s="251"/>
      <c r="S25" s="251"/>
      <c r="T25" s="251">
        <v>257.25799999999998</v>
      </c>
      <c r="U25" s="251"/>
      <c r="V25" s="251"/>
      <c r="W25" s="251" t="s">
        <v>734</v>
      </c>
      <c r="X25" s="251"/>
      <c r="Y25" s="250" t="s">
        <v>735</v>
      </c>
      <c r="Z25" s="85"/>
      <c r="AA25" s="85"/>
      <c r="AB25" s="85"/>
      <c r="AC25" s="85"/>
    </row>
    <row r="26" spans="2:30" ht="9.9499999999999993" customHeight="1" thickBot="1" x14ac:dyDescent="0.2">
      <c r="B26" s="185" t="s">
        <v>736</v>
      </c>
      <c r="C26" s="185" t="s">
        <v>737</v>
      </c>
      <c r="D26" s="185" t="s">
        <v>738</v>
      </c>
      <c r="E26" s="185" t="s">
        <v>739</v>
      </c>
      <c r="F26" s="185" t="s">
        <v>740</v>
      </c>
      <c r="G26" s="185" t="s">
        <v>741</v>
      </c>
      <c r="H26" s="185" t="s">
        <v>742</v>
      </c>
      <c r="I26" s="185" t="s">
        <v>660</v>
      </c>
      <c r="J26" s="185" t="s">
        <v>743</v>
      </c>
      <c r="K26" s="185" t="s">
        <v>744</v>
      </c>
      <c r="L26" s="185" t="s">
        <v>745</v>
      </c>
      <c r="M26" s="185" t="s">
        <v>746</v>
      </c>
      <c r="N26" s="185" t="s">
        <v>747</v>
      </c>
      <c r="O26" s="253" t="s">
        <v>748</v>
      </c>
      <c r="P26" s="185"/>
      <c r="Q26" s="186"/>
      <c r="R26" s="187" t="s">
        <v>749</v>
      </c>
      <c r="S26" s="185" t="s">
        <v>750</v>
      </c>
      <c r="T26" s="185" t="s">
        <v>751</v>
      </c>
      <c r="U26" s="185" t="s">
        <v>752</v>
      </c>
      <c r="V26" s="185" t="s">
        <v>753</v>
      </c>
      <c r="W26" s="185" t="s">
        <v>754</v>
      </c>
      <c r="X26" s="185" t="s">
        <v>755</v>
      </c>
      <c r="Y26" s="185" t="s">
        <v>661</v>
      </c>
      <c r="Z26" s="253" t="s">
        <v>756</v>
      </c>
      <c r="AA26" s="185"/>
      <c r="AB26" s="186"/>
      <c r="AC26" s="187" t="s">
        <v>757</v>
      </c>
      <c r="AD26" s="246"/>
    </row>
    <row r="27" spans="2:30" ht="9.9499999999999993" customHeight="1" x14ac:dyDescent="0.15">
      <c r="B27" s="254" t="s">
        <v>758</v>
      </c>
      <c r="C27" s="254" t="s">
        <v>758</v>
      </c>
      <c r="D27" s="254" t="s">
        <v>759</v>
      </c>
      <c r="E27" s="254" t="s">
        <v>759</v>
      </c>
      <c r="F27" s="254" t="s">
        <v>760</v>
      </c>
      <c r="G27" s="254" t="s">
        <v>761</v>
      </c>
      <c r="H27" s="254" t="s">
        <v>762</v>
      </c>
      <c r="I27" s="254" t="s">
        <v>763</v>
      </c>
      <c r="J27" s="254" t="s">
        <v>764</v>
      </c>
      <c r="K27" s="254" t="s">
        <v>764</v>
      </c>
      <c r="L27" s="254" t="s">
        <v>765</v>
      </c>
      <c r="M27" s="254" t="s">
        <v>765</v>
      </c>
      <c r="N27" s="254" t="s">
        <v>765</v>
      </c>
      <c r="O27" s="255"/>
      <c r="P27" s="256"/>
      <c r="Q27" s="257"/>
      <c r="R27" s="204" t="s">
        <v>699</v>
      </c>
      <c r="S27" s="254" t="s">
        <v>766</v>
      </c>
      <c r="T27" s="254" t="s">
        <v>767</v>
      </c>
      <c r="U27" s="254" t="s">
        <v>768</v>
      </c>
      <c r="V27" s="254" t="s">
        <v>768</v>
      </c>
      <c r="W27" s="254" t="s">
        <v>769</v>
      </c>
      <c r="X27" s="254" t="s">
        <v>769</v>
      </c>
      <c r="Y27" s="254" t="s">
        <v>770</v>
      </c>
      <c r="Z27" s="255"/>
      <c r="AA27" s="256"/>
      <c r="AB27" s="257"/>
      <c r="AC27" s="204" t="s">
        <v>699</v>
      </c>
      <c r="AD27" s="258"/>
    </row>
    <row r="28" spans="2:30" ht="9.9499999999999993" customHeight="1" x14ac:dyDescent="0.15"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60"/>
      <c r="P28" s="256"/>
      <c r="Q28" s="256"/>
      <c r="R28" s="219"/>
      <c r="S28" s="259"/>
      <c r="T28" s="259"/>
      <c r="U28" s="259"/>
      <c r="V28" s="259"/>
      <c r="W28" s="259"/>
      <c r="X28" s="259"/>
      <c r="Y28" s="259"/>
      <c r="Z28" s="260"/>
      <c r="AA28" s="256"/>
      <c r="AB28" s="256"/>
      <c r="AC28" s="219"/>
      <c r="AD28" s="258"/>
    </row>
    <row r="29" spans="2:30" ht="9.9499999999999993" customHeight="1" thickBot="1" x14ac:dyDescent="0.2"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2"/>
      <c r="P29" s="263"/>
      <c r="Q29" s="263"/>
      <c r="R29" s="235"/>
      <c r="S29" s="261"/>
      <c r="T29" s="261"/>
      <c r="U29" s="261"/>
      <c r="V29" s="261"/>
      <c r="W29" s="261"/>
      <c r="X29" s="261"/>
      <c r="Y29" s="261"/>
      <c r="Z29" s="262"/>
      <c r="AA29" s="263"/>
      <c r="AB29" s="263"/>
      <c r="AC29" s="235"/>
      <c r="AD29" s="258"/>
    </row>
    <row r="30" spans="2:30" s="129" customFormat="1" ht="9.9499999999999993" customHeight="1" thickBot="1" x14ac:dyDescent="0.2">
      <c r="B30" s="264" t="s">
        <v>639</v>
      </c>
      <c r="C30" s="265" t="s">
        <v>700</v>
      </c>
      <c r="D30" s="265" t="s">
        <v>701</v>
      </c>
      <c r="E30" s="264" t="s">
        <v>639</v>
      </c>
      <c r="F30" s="265" t="s">
        <v>700</v>
      </c>
      <c r="G30" s="265" t="s">
        <v>701</v>
      </c>
      <c r="H30" s="264" t="s">
        <v>639</v>
      </c>
      <c r="I30" s="265" t="s">
        <v>700</v>
      </c>
      <c r="J30" s="265" t="s">
        <v>701</v>
      </c>
      <c r="K30" s="264" t="s">
        <v>639</v>
      </c>
      <c r="L30" s="265" t="s">
        <v>700</v>
      </c>
      <c r="M30" s="265" t="s">
        <v>701</v>
      </c>
      <c r="N30" s="264" t="s">
        <v>639</v>
      </c>
      <c r="O30" s="265" t="s">
        <v>700</v>
      </c>
      <c r="P30" s="265" t="s">
        <v>701</v>
      </c>
      <c r="Q30" s="266" t="s">
        <v>639</v>
      </c>
      <c r="R30" s="267" t="s">
        <v>24</v>
      </c>
      <c r="S30" s="265" t="s">
        <v>700</v>
      </c>
      <c r="T30" s="265" t="s">
        <v>701</v>
      </c>
      <c r="U30" s="264" t="s">
        <v>639</v>
      </c>
      <c r="V30" s="265" t="s">
        <v>700</v>
      </c>
      <c r="W30" s="265" t="s">
        <v>701</v>
      </c>
      <c r="X30" s="264" t="s">
        <v>639</v>
      </c>
      <c r="Y30" s="265" t="s">
        <v>700</v>
      </c>
      <c r="Z30" s="265" t="s">
        <v>701</v>
      </c>
      <c r="AA30" s="268" t="s">
        <v>639</v>
      </c>
      <c r="AB30" s="265" t="s">
        <v>700</v>
      </c>
      <c r="AC30" s="267" t="s">
        <v>24</v>
      </c>
      <c r="AD30" s="88"/>
    </row>
    <row r="31" spans="2:30" s="246" customFormat="1" ht="9.9499999999999993" customHeight="1" x14ac:dyDescent="0.15">
      <c r="B31" s="269">
        <v>3</v>
      </c>
      <c r="C31" s="269">
        <v>1</v>
      </c>
      <c r="D31" s="269">
        <v>2</v>
      </c>
      <c r="E31" s="269">
        <v>3</v>
      </c>
      <c r="F31" s="269">
        <v>1</v>
      </c>
      <c r="G31" s="269">
        <v>2</v>
      </c>
      <c r="H31" s="269">
        <v>3</v>
      </c>
      <c r="I31" s="269">
        <v>1</v>
      </c>
      <c r="J31" s="269">
        <v>2</v>
      </c>
      <c r="K31" s="269">
        <v>3</v>
      </c>
      <c r="L31" s="270">
        <v>1</v>
      </c>
      <c r="M31" s="271">
        <v>2</v>
      </c>
      <c r="N31" s="271">
        <v>3</v>
      </c>
      <c r="O31" s="270">
        <v>1</v>
      </c>
      <c r="P31" s="269">
        <v>2</v>
      </c>
      <c r="Q31" s="269">
        <v>3</v>
      </c>
      <c r="R31" s="252"/>
      <c r="S31" s="269">
        <v>1</v>
      </c>
      <c r="T31" s="269">
        <v>2</v>
      </c>
      <c r="U31" s="269">
        <v>3</v>
      </c>
      <c r="V31" s="269">
        <v>1</v>
      </c>
      <c r="W31" s="269">
        <v>2</v>
      </c>
      <c r="X31" s="269">
        <v>3</v>
      </c>
      <c r="Y31" s="269">
        <v>1</v>
      </c>
      <c r="Z31" s="269">
        <v>2</v>
      </c>
      <c r="AA31" s="269">
        <v>3</v>
      </c>
      <c r="AB31" s="269">
        <v>1</v>
      </c>
    </row>
    <row r="32" spans="2:30" s="246" customFormat="1" ht="9.9499999999999993" customHeight="1" x14ac:dyDescent="0.15"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274"/>
      <c r="N32" s="274"/>
      <c r="O32" s="273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</row>
    <row r="33" spans="2:34" s="247" customFormat="1" ht="2.25" customHeight="1" x14ac:dyDescent="0.15"/>
    <row r="34" spans="2:34" s="86" customFormat="1" ht="9.9499999999999993" customHeight="1" x14ac:dyDescent="0.15">
      <c r="B34" s="275" t="s">
        <v>771</v>
      </c>
      <c r="C34" s="275" t="s">
        <v>772</v>
      </c>
      <c r="D34" s="275" t="s">
        <v>773</v>
      </c>
      <c r="E34" s="275" t="s">
        <v>774</v>
      </c>
      <c r="F34" s="275" t="s">
        <v>775</v>
      </c>
      <c r="G34" s="275" t="s">
        <v>776</v>
      </c>
      <c r="H34" s="275" t="s">
        <v>777</v>
      </c>
      <c r="I34" s="275" t="s">
        <v>778</v>
      </c>
      <c r="J34" s="275" t="s">
        <v>779</v>
      </c>
      <c r="K34" s="275" t="s">
        <v>780</v>
      </c>
      <c r="L34" s="275" t="s">
        <v>781</v>
      </c>
      <c r="M34" s="275" t="s">
        <v>782</v>
      </c>
      <c r="N34" s="275" t="s">
        <v>783</v>
      </c>
      <c r="O34" s="275" t="s">
        <v>784</v>
      </c>
      <c r="P34" s="275" t="s">
        <v>785</v>
      </c>
      <c r="Q34" s="275" t="s">
        <v>786</v>
      </c>
      <c r="R34" s="276"/>
      <c r="S34" s="276"/>
      <c r="T34" s="276"/>
      <c r="U34" s="276"/>
    </row>
    <row r="35" spans="2:34" ht="9.9499999999999993" customHeight="1" x14ac:dyDescent="0.15">
      <c r="B35" s="277"/>
      <c r="C35" s="278" t="s">
        <v>787</v>
      </c>
      <c r="D35" s="278" t="s">
        <v>788</v>
      </c>
      <c r="E35" s="278" t="s">
        <v>789</v>
      </c>
      <c r="F35" s="278" t="s">
        <v>790</v>
      </c>
      <c r="G35" s="278" t="s">
        <v>791</v>
      </c>
      <c r="H35" s="277" t="s">
        <v>792</v>
      </c>
      <c r="I35" s="278" t="s">
        <v>793</v>
      </c>
      <c r="J35" s="278" t="s">
        <v>794</v>
      </c>
      <c r="K35" s="278"/>
      <c r="L35" s="278"/>
      <c r="M35" s="278"/>
      <c r="N35" s="278" t="s">
        <v>795</v>
      </c>
      <c r="O35" s="278" t="s">
        <v>796</v>
      </c>
      <c r="P35" s="278"/>
      <c r="Q35" s="278" t="s">
        <v>786</v>
      </c>
      <c r="R35" s="278"/>
      <c r="S35" s="277"/>
      <c r="T35" s="277"/>
      <c r="U35" s="277"/>
    </row>
    <row r="36" spans="2:34" ht="9.9499999999999993" customHeight="1" x14ac:dyDescent="0.15">
      <c r="B36" s="279"/>
      <c r="C36" s="280"/>
      <c r="D36" s="280"/>
      <c r="E36" s="280">
        <v>83</v>
      </c>
      <c r="F36" s="280">
        <v>85</v>
      </c>
      <c r="G36" s="280"/>
      <c r="H36" s="279" t="s">
        <v>797</v>
      </c>
      <c r="I36" s="280">
        <v>381</v>
      </c>
      <c r="J36" s="280"/>
      <c r="K36" s="280"/>
      <c r="L36" s="280"/>
      <c r="M36" s="280"/>
      <c r="N36" s="281"/>
      <c r="O36" s="281"/>
      <c r="P36" s="281"/>
      <c r="Q36" s="281">
        <v>412</v>
      </c>
      <c r="R36" s="280"/>
      <c r="S36" s="279"/>
      <c r="T36" s="282"/>
      <c r="U36" s="282"/>
      <c r="V36" s="283">
        <v>415</v>
      </c>
    </row>
    <row r="37" spans="2:34" s="129" customFormat="1" ht="9.9499999999999993" customHeight="1" x14ac:dyDescent="0.15">
      <c r="B37" s="284" t="s">
        <v>798</v>
      </c>
      <c r="C37" s="284" t="s">
        <v>799</v>
      </c>
      <c r="D37" s="284" t="s">
        <v>800</v>
      </c>
      <c r="E37" s="284" t="s">
        <v>801</v>
      </c>
      <c r="F37" s="284" t="s">
        <v>802</v>
      </c>
      <c r="G37" s="284" t="s">
        <v>803</v>
      </c>
      <c r="H37" s="284" t="s">
        <v>804</v>
      </c>
      <c r="I37" s="284" t="s">
        <v>805</v>
      </c>
      <c r="J37" s="284" t="s">
        <v>806</v>
      </c>
      <c r="K37" s="285" t="s">
        <v>807</v>
      </c>
      <c r="L37" s="285" t="s">
        <v>808</v>
      </c>
      <c r="M37" s="285" t="s">
        <v>809</v>
      </c>
      <c r="N37" s="284" t="s">
        <v>810</v>
      </c>
      <c r="O37" s="284" t="s">
        <v>811</v>
      </c>
      <c r="P37" s="284" t="s">
        <v>343</v>
      </c>
      <c r="Q37" s="284" t="s">
        <v>812</v>
      </c>
      <c r="R37" s="88"/>
      <c r="S37" s="284"/>
      <c r="T37" s="284" t="s">
        <v>813</v>
      </c>
      <c r="U37" s="284" t="s">
        <v>814</v>
      </c>
      <c r="X37" s="129" t="s">
        <v>343</v>
      </c>
    </row>
    <row r="38" spans="2:34" s="129" customFormat="1" ht="9.9499999999999993" customHeight="1" x14ac:dyDescent="0.15">
      <c r="C38" s="129" t="s">
        <v>815</v>
      </c>
      <c r="D38" s="129" t="s">
        <v>816</v>
      </c>
      <c r="E38" s="129" t="s">
        <v>817</v>
      </c>
      <c r="F38" s="129" t="s">
        <v>818</v>
      </c>
      <c r="G38" s="129" t="s">
        <v>803</v>
      </c>
      <c r="H38" s="129" t="s">
        <v>819</v>
      </c>
      <c r="I38" s="129" t="s">
        <v>805</v>
      </c>
      <c r="J38" s="129" t="s">
        <v>820</v>
      </c>
      <c r="K38" s="285"/>
      <c r="L38" s="285"/>
      <c r="M38" s="285"/>
      <c r="N38" s="129" t="s">
        <v>821</v>
      </c>
      <c r="O38" s="129" t="s">
        <v>822</v>
      </c>
      <c r="Q38" s="129" t="s">
        <v>823</v>
      </c>
      <c r="R38" s="88"/>
      <c r="T38" s="129" t="s">
        <v>824</v>
      </c>
      <c r="U38" s="129" t="s">
        <v>825</v>
      </c>
    </row>
    <row r="39" spans="2:34" s="129" customFormat="1" ht="9.9499999999999993" customHeight="1" x14ac:dyDescent="0.15">
      <c r="E39" s="129" t="s">
        <v>826</v>
      </c>
      <c r="F39" s="129" t="s">
        <v>827</v>
      </c>
      <c r="H39" s="129" t="s">
        <v>828</v>
      </c>
      <c r="I39" s="129" t="s">
        <v>829</v>
      </c>
      <c r="K39" s="285"/>
      <c r="L39" s="285"/>
      <c r="M39" s="285"/>
      <c r="Q39" s="129" t="s">
        <v>830</v>
      </c>
      <c r="R39" s="88"/>
      <c r="T39" s="129" t="s">
        <v>831</v>
      </c>
      <c r="U39" s="129" t="s">
        <v>832</v>
      </c>
    </row>
    <row r="40" spans="2:34" ht="9.9499999999999993" customHeight="1" thickBot="1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286"/>
      <c r="L40" s="286"/>
      <c r="M40" s="286"/>
      <c r="N40" s="181"/>
      <c r="O40" s="181"/>
      <c r="P40" s="181"/>
      <c r="Q40" s="287"/>
      <c r="R40" s="287"/>
      <c r="S40" s="181"/>
      <c r="T40" s="181" t="s">
        <v>833</v>
      </c>
      <c r="V40" s="288"/>
      <c r="W40" s="288"/>
      <c r="X40" s="288"/>
      <c r="Y40" s="288"/>
      <c r="Z40" s="288"/>
      <c r="AA40" s="288"/>
      <c r="AB40" s="288"/>
      <c r="AC40" s="289"/>
    </row>
    <row r="41" spans="2:34" ht="9.9499999999999993" customHeight="1" thickBot="1" x14ac:dyDescent="0.2">
      <c r="B41" s="290" t="s">
        <v>834</v>
      </c>
      <c r="C41" s="290" t="s">
        <v>835</v>
      </c>
      <c r="D41" s="290" t="s">
        <v>836</v>
      </c>
      <c r="E41" s="290" t="s">
        <v>837</v>
      </c>
      <c r="F41" s="290" t="s">
        <v>838</v>
      </c>
      <c r="G41" s="290" t="s">
        <v>839</v>
      </c>
      <c r="H41" s="290" t="s">
        <v>840</v>
      </c>
      <c r="I41" s="290" t="s">
        <v>841</v>
      </c>
      <c r="J41" s="290" t="s">
        <v>842</v>
      </c>
      <c r="K41" s="290" t="s">
        <v>843</v>
      </c>
      <c r="L41" s="290" t="s">
        <v>844</v>
      </c>
      <c r="M41" s="290" t="s">
        <v>845</v>
      </c>
      <c r="N41" s="291" t="s">
        <v>846</v>
      </c>
      <c r="O41" s="291" t="s">
        <v>847</v>
      </c>
      <c r="P41" s="291" t="s">
        <v>848</v>
      </c>
      <c r="Q41" s="291" t="s">
        <v>849</v>
      </c>
      <c r="R41" s="292" t="s">
        <v>850</v>
      </c>
      <c r="S41" s="187" t="s">
        <v>24</v>
      </c>
      <c r="T41" s="293" t="s">
        <v>851</v>
      </c>
      <c r="U41" s="293" t="s">
        <v>852</v>
      </c>
      <c r="V41" s="293" t="s">
        <v>853</v>
      </c>
      <c r="W41" s="294" t="s">
        <v>854</v>
      </c>
      <c r="X41" s="187" t="s">
        <v>24</v>
      </c>
      <c r="Y41" s="293" t="s">
        <v>855</v>
      </c>
      <c r="Z41" s="295" t="s">
        <v>855</v>
      </c>
      <c r="AA41" s="294" t="s">
        <v>856</v>
      </c>
      <c r="AB41" s="187" t="s">
        <v>24</v>
      </c>
      <c r="AD41" s="287"/>
      <c r="AE41" s="246"/>
      <c r="AF41" s="246"/>
      <c r="AG41" s="246"/>
      <c r="AH41" s="246"/>
    </row>
    <row r="42" spans="2:34" ht="9.9499999999999993" customHeight="1" x14ac:dyDescent="0.15">
      <c r="B42" s="296" t="s">
        <v>857</v>
      </c>
      <c r="C42" s="296" t="s">
        <v>858</v>
      </c>
      <c r="D42" s="296" t="s">
        <v>859</v>
      </c>
      <c r="E42" s="296" t="s">
        <v>860</v>
      </c>
      <c r="F42" s="296" t="s">
        <v>861</v>
      </c>
      <c r="G42" s="296" t="s">
        <v>862</v>
      </c>
      <c r="H42" s="296" t="s">
        <v>863</v>
      </c>
      <c r="I42" s="296" t="s">
        <v>864</v>
      </c>
      <c r="J42" s="296" t="s">
        <v>865</v>
      </c>
      <c r="K42" s="296" t="s">
        <v>866</v>
      </c>
      <c r="L42" s="296" t="s">
        <v>867</v>
      </c>
      <c r="M42" s="296" t="s">
        <v>868</v>
      </c>
      <c r="N42" s="297" t="s">
        <v>866</v>
      </c>
      <c r="O42" s="297" t="s">
        <v>869</v>
      </c>
      <c r="P42" s="297" t="s">
        <v>870</v>
      </c>
      <c r="Q42" s="297" t="s">
        <v>631</v>
      </c>
      <c r="R42" s="298" t="s">
        <v>2</v>
      </c>
      <c r="S42" s="299"/>
      <c r="T42" s="297" t="s">
        <v>871</v>
      </c>
      <c r="U42" s="297" t="s">
        <v>419</v>
      </c>
      <c r="V42" s="297" t="s">
        <v>872</v>
      </c>
      <c r="W42" s="300" t="s">
        <v>873</v>
      </c>
      <c r="X42" s="299"/>
      <c r="Y42" s="297"/>
      <c r="Z42" s="194" t="s">
        <v>874</v>
      </c>
      <c r="AA42" s="300" t="s">
        <v>631</v>
      </c>
      <c r="AB42" s="299"/>
      <c r="AD42" s="301"/>
      <c r="AE42" s="302"/>
      <c r="AF42" s="302"/>
      <c r="AG42" s="302"/>
      <c r="AH42" s="302"/>
    </row>
    <row r="43" spans="2:34" ht="9.9499999999999993" customHeight="1" x14ac:dyDescent="0.15"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4"/>
      <c r="O43" s="304"/>
      <c r="P43" s="304"/>
      <c r="Q43" s="304"/>
      <c r="R43" s="305"/>
      <c r="S43" s="306"/>
      <c r="T43" s="304"/>
      <c r="U43" s="304"/>
      <c r="V43" s="304"/>
      <c r="W43" s="307"/>
      <c r="X43" s="306"/>
      <c r="Y43" s="304"/>
      <c r="Z43" s="211"/>
      <c r="AA43" s="307"/>
      <c r="AB43" s="306"/>
      <c r="AD43" s="301"/>
      <c r="AE43" s="302"/>
      <c r="AF43" s="302"/>
      <c r="AG43" s="302"/>
      <c r="AH43" s="302"/>
    </row>
    <row r="44" spans="2:34" ht="9.9499999999999993" customHeight="1" thickBot="1" x14ac:dyDescent="0.2"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9"/>
      <c r="O44" s="309"/>
      <c r="P44" s="309"/>
      <c r="Q44" s="309"/>
      <c r="R44" s="310"/>
      <c r="S44" s="311"/>
      <c r="T44" s="309"/>
      <c r="U44" s="309"/>
      <c r="V44" s="309"/>
      <c r="W44" s="312"/>
      <c r="X44" s="311"/>
      <c r="Y44" s="309"/>
      <c r="Z44" s="226"/>
      <c r="AA44" s="312"/>
      <c r="AB44" s="311"/>
      <c r="AD44" s="301"/>
      <c r="AE44" s="302"/>
      <c r="AF44" s="302"/>
      <c r="AG44" s="302"/>
      <c r="AH44" s="302"/>
    </row>
    <row r="45" spans="2:34" ht="9.9499999999999993" customHeight="1" thickBot="1" x14ac:dyDescent="0.2">
      <c r="B45" s="313" t="s">
        <v>640</v>
      </c>
      <c r="C45" s="313" t="s">
        <v>640</v>
      </c>
      <c r="D45" s="313" t="s">
        <v>640</v>
      </c>
      <c r="E45" s="313" t="s">
        <v>640</v>
      </c>
      <c r="F45" s="313" t="s">
        <v>640</v>
      </c>
      <c r="G45" s="313" t="s">
        <v>640</v>
      </c>
      <c r="H45" s="313" t="s">
        <v>640</v>
      </c>
      <c r="I45" s="313" t="s">
        <v>640</v>
      </c>
      <c r="J45" s="313" t="s">
        <v>640</v>
      </c>
      <c r="K45" s="313" t="s">
        <v>640</v>
      </c>
      <c r="L45" s="313" t="s">
        <v>640</v>
      </c>
      <c r="M45" s="313" t="s">
        <v>640</v>
      </c>
      <c r="N45" s="313" t="s">
        <v>640</v>
      </c>
      <c r="O45" s="313" t="s">
        <v>640</v>
      </c>
      <c r="P45" s="313" t="s">
        <v>640</v>
      </c>
      <c r="Q45" s="313" t="s">
        <v>640</v>
      </c>
      <c r="R45" s="171" t="s">
        <v>145</v>
      </c>
      <c r="S45" s="240" t="s">
        <v>623</v>
      </c>
      <c r="T45" s="313" t="s">
        <v>640</v>
      </c>
      <c r="U45" s="313" t="s">
        <v>640</v>
      </c>
      <c r="V45" s="313" t="s">
        <v>640</v>
      </c>
      <c r="W45" s="167"/>
      <c r="X45" s="240" t="s">
        <v>634</v>
      </c>
      <c r="Y45" s="313" t="s">
        <v>640</v>
      </c>
      <c r="Z45" s="313" t="s">
        <v>640</v>
      </c>
      <c r="AA45" s="167"/>
      <c r="AB45" s="240" t="s">
        <v>630</v>
      </c>
      <c r="AD45" s="287"/>
      <c r="AE45" s="246"/>
      <c r="AF45" s="246"/>
      <c r="AG45" s="246"/>
      <c r="AH45" s="246"/>
    </row>
    <row r="46" spans="2:34" s="250" customFormat="1" ht="9.9499999999999993" customHeight="1" x14ac:dyDescent="0.15"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5"/>
      <c r="O46" s="315"/>
      <c r="P46" s="315"/>
      <c r="Q46" s="315"/>
      <c r="R46" s="315"/>
      <c r="T46" s="316"/>
      <c r="U46" s="316"/>
      <c r="V46" s="316"/>
      <c r="W46" s="317"/>
      <c r="Y46" s="318"/>
      <c r="Z46" s="318"/>
      <c r="AA46" s="318"/>
      <c r="AC46" s="277"/>
    </row>
    <row r="47" spans="2:34" s="319" customFormat="1" ht="2.25" customHeight="1" x14ac:dyDescent="0.15">
      <c r="W47" s="320"/>
      <c r="AC47" s="320"/>
    </row>
    <row r="49" spans="2:73" s="325" customFormat="1" ht="9.9499999999999993" customHeight="1" x14ac:dyDescent="0.2">
      <c r="B49" s="321"/>
      <c r="C49" s="322" t="s">
        <v>875</v>
      </c>
      <c r="D49" s="322" t="s">
        <v>875</v>
      </c>
      <c r="E49" s="322" t="s">
        <v>876</v>
      </c>
      <c r="F49" s="322" t="s">
        <v>876</v>
      </c>
      <c r="G49" s="322" t="s">
        <v>876</v>
      </c>
      <c r="H49" s="322" t="s">
        <v>877</v>
      </c>
      <c r="I49" s="322" t="s">
        <v>877</v>
      </c>
      <c r="J49" s="322" t="s">
        <v>877</v>
      </c>
      <c r="K49" s="322" t="s">
        <v>877</v>
      </c>
      <c r="L49" s="322" t="s">
        <v>877</v>
      </c>
      <c r="M49" s="322" t="s">
        <v>878</v>
      </c>
      <c r="N49" s="323" t="s">
        <v>878</v>
      </c>
      <c r="O49" s="323" t="s">
        <v>878</v>
      </c>
      <c r="P49" s="323" t="s">
        <v>879</v>
      </c>
      <c r="Q49" s="323" t="s">
        <v>879</v>
      </c>
      <c r="R49" s="323" t="s">
        <v>879</v>
      </c>
      <c r="S49" s="323" t="s">
        <v>879</v>
      </c>
      <c r="T49" s="323" t="s">
        <v>879</v>
      </c>
      <c r="U49" s="323" t="s">
        <v>880</v>
      </c>
      <c r="V49" s="323" t="s">
        <v>880</v>
      </c>
      <c r="W49" s="323" t="s">
        <v>880</v>
      </c>
      <c r="X49" s="323" t="s">
        <v>881</v>
      </c>
      <c r="Y49" s="323" t="s">
        <v>881</v>
      </c>
      <c r="Z49" s="323" t="s">
        <v>881</v>
      </c>
      <c r="AA49" s="323" t="s">
        <v>882</v>
      </c>
      <c r="AB49" s="323" t="s">
        <v>882</v>
      </c>
      <c r="AC49" s="323" t="s">
        <v>882</v>
      </c>
      <c r="AD49" s="323" t="s">
        <v>882</v>
      </c>
      <c r="AE49" s="323" t="s">
        <v>882</v>
      </c>
      <c r="AF49" s="323" t="s">
        <v>883</v>
      </c>
      <c r="AG49" s="323" t="s">
        <v>883</v>
      </c>
      <c r="AH49" s="323" t="s">
        <v>883</v>
      </c>
      <c r="AI49" s="323" t="s">
        <v>883</v>
      </c>
      <c r="AJ49" s="323" t="s">
        <v>884</v>
      </c>
      <c r="AK49" s="323" t="s">
        <v>884</v>
      </c>
      <c r="AL49" s="323" t="s">
        <v>884</v>
      </c>
      <c r="AM49" s="323" t="s">
        <v>884</v>
      </c>
      <c r="AN49" s="323" t="s">
        <v>885</v>
      </c>
      <c r="AO49" s="323" t="s">
        <v>885</v>
      </c>
      <c r="AP49" s="323" t="s">
        <v>885</v>
      </c>
      <c r="AQ49" s="323" t="s">
        <v>885</v>
      </c>
      <c r="AR49" s="323" t="s">
        <v>886</v>
      </c>
      <c r="AS49" s="323" t="s">
        <v>886</v>
      </c>
      <c r="AT49" s="323" t="s">
        <v>886</v>
      </c>
      <c r="AU49" s="323" t="s">
        <v>886</v>
      </c>
      <c r="AV49" s="323" t="s">
        <v>887</v>
      </c>
      <c r="AW49" s="323" t="s">
        <v>887</v>
      </c>
      <c r="AX49" s="323" t="s">
        <v>887</v>
      </c>
      <c r="AY49" s="322" t="s">
        <v>887</v>
      </c>
      <c r="AZ49" s="322" t="s">
        <v>888</v>
      </c>
      <c r="BA49" s="322" t="s">
        <v>888</v>
      </c>
      <c r="BB49" s="322" t="s">
        <v>888</v>
      </c>
      <c r="BC49" s="322" t="s">
        <v>888</v>
      </c>
      <c r="BD49" s="322" t="s">
        <v>889</v>
      </c>
      <c r="BE49" s="322" t="s">
        <v>889</v>
      </c>
      <c r="BF49" s="322" t="s">
        <v>889</v>
      </c>
      <c r="BG49" s="322" t="s">
        <v>889</v>
      </c>
      <c r="BH49" s="322" t="s">
        <v>890</v>
      </c>
      <c r="BI49" s="322" t="s">
        <v>890</v>
      </c>
      <c r="BJ49" s="322" t="s">
        <v>890</v>
      </c>
      <c r="BK49" s="322" t="s">
        <v>890</v>
      </c>
      <c r="BL49" s="322" t="s">
        <v>891</v>
      </c>
      <c r="BM49" s="322" t="s">
        <v>891</v>
      </c>
      <c r="BN49" s="322" t="s">
        <v>891</v>
      </c>
      <c r="BO49" s="322" t="s">
        <v>891</v>
      </c>
      <c r="BP49" s="322" t="s">
        <v>892</v>
      </c>
      <c r="BQ49" s="322" t="s">
        <v>892</v>
      </c>
      <c r="BR49" s="322" t="s">
        <v>892</v>
      </c>
      <c r="BS49" s="322" t="s">
        <v>892</v>
      </c>
      <c r="BT49" s="322"/>
      <c r="BU49" s="324"/>
    </row>
    <row r="50" spans="2:73" s="325" customFormat="1" ht="9.9499999999999993" customHeight="1" x14ac:dyDescent="0.2"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BU50" s="327"/>
    </row>
    <row r="51" spans="2:73" s="325" customFormat="1" ht="9.9499999999999993" customHeight="1" thickBot="1" x14ac:dyDescent="0.25">
      <c r="BU51" s="327"/>
    </row>
    <row r="52" spans="2:73" s="325" customFormat="1" ht="9.9499999999999993" customHeight="1" thickBot="1" x14ac:dyDescent="0.25">
      <c r="B52" s="325" t="s">
        <v>24</v>
      </c>
      <c r="C52" s="328">
        <v>1</v>
      </c>
      <c r="D52" s="329">
        <f>C52+1</f>
        <v>2</v>
      </c>
      <c r="E52" s="329">
        <f t="shared" ref="E52:BB52" si="0">D52+1</f>
        <v>3</v>
      </c>
      <c r="F52" s="329">
        <f t="shared" si="0"/>
        <v>4</v>
      </c>
      <c r="G52" s="329">
        <f t="shared" si="0"/>
        <v>5</v>
      </c>
      <c r="H52" s="329">
        <f t="shared" si="0"/>
        <v>6</v>
      </c>
      <c r="I52" s="329">
        <f t="shared" si="0"/>
        <v>7</v>
      </c>
      <c r="J52" s="329">
        <f t="shared" si="0"/>
        <v>8</v>
      </c>
      <c r="K52" s="329">
        <f t="shared" si="0"/>
        <v>9</v>
      </c>
      <c r="L52" s="329">
        <f t="shared" si="0"/>
        <v>10</v>
      </c>
      <c r="M52" s="329">
        <f t="shared" si="0"/>
        <v>11</v>
      </c>
      <c r="N52" s="329"/>
      <c r="O52" s="329">
        <f>M52+1</f>
        <v>12</v>
      </c>
      <c r="P52" s="329">
        <f t="shared" si="0"/>
        <v>13</v>
      </c>
      <c r="Q52" s="329">
        <f>P52+1</f>
        <v>14</v>
      </c>
      <c r="R52" s="329">
        <f t="shared" si="0"/>
        <v>15</v>
      </c>
      <c r="S52" s="329">
        <f t="shared" si="0"/>
        <v>16</v>
      </c>
      <c r="T52" s="329">
        <f t="shared" si="0"/>
        <v>17</v>
      </c>
      <c r="U52" s="329">
        <f>T52+1</f>
        <v>18</v>
      </c>
      <c r="V52" s="329">
        <f t="shared" si="0"/>
        <v>19</v>
      </c>
      <c r="W52" s="329">
        <f>V52+1</f>
        <v>20</v>
      </c>
      <c r="X52" s="329">
        <f>W52+1</f>
        <v>21</v>
      </c>
      <c r="Y52" s="329">
        <f t="shared" si="0"/>
        <v>22</v>
      </c>
      <c r="Z52" s="329">
        <f t="shared" si="0"/>
        <v>23</v>
      </c>
      <c r="AA52" s="329">
        <f t="shared" si="0"/>
        <v>24</v>
      </c>
      <c r="AB52" s="329">
        <f t="shared" si="0"/>
        <v>25</v>
      </c>
      <c r="AC52" s="329">
        <f t="shared" si="0"/>
        <v>26</v>
      </c>
      <c r="AD52" s="329">
        <f t="shared" si="0"/>
        <v>27</v>
      </c>
      <c r="AE52" s="329">
        <f t="shared" si="0"/>
        <v>28</v>
      </c>
      <c r="AF52" s="329">
        <f t="shared" si="0"/>
        <v>29</v>
      </c>
      <c r="AG52" s="329">
        <f t="shared" si="0"/>
        <v>30</v>
      </c>
      <c r="AH52" s="329">
        <f t="shared" si="0"/>
        <v>31</v>
      </c>
      <c r="AI52" s="329">
        <f t="shared" si="0"/>
        <v>32</v>
      </c>
      <c r="AJ52" s="329">
        <f t="shared" si="0"/>
        <v>33</v>
      </c>
      <c r="AK52" s="329">
        <f t="shared" si="0"/>
        <v>34</v>
      </c>
      <c r="AL52" s="329">
        <f t="shared" si="0"/>
        <v>35</v>
      </c>
      <c r="AM52" s="329">
        <f t="shared" si="0"/>
        <v>36</v>
      </c>
      <c r="AN52" s="329">
        <f t="shared" si="0"/>
        <v>37</v>
      </c>
      <c r="AO52" s="329">
        <f t="shared" si="0"/>
        <v>38</v>
      </c>
      <c r="AP52" s="329"/>
      <c r="AQ52" s="329">
        <f>AO52+1</f>
        <v>39</v>
      </c>
      <c r="AR52" s="329">
        <f t="shared" si="0"/>
        <v>40</v>
      </c>
      <c r="AS52" s="329">
        <f t="shared" si="0"/>
        <v>41</v>
      </c>
      <c r="AT52" s="329">
        <f t="shared" si="0"/>
        <v>42</v>
      </c>
      <c r="AU52" s="329">
        <f t="shared" si="0"/>
        <v>43</v>
      </c>
      <c r="AV52" s="329">
        <f t="shared" si="0"/>
        <v>44</v>
      </c>
      <c r="AW52" s="329">
        <f t="shared" si="0"/>
        <v>45</v>
      </c>
      <c r="AX52" s="329">
        <f t="shared" si="0"/>
        <v>46</v>
      </c>
      <c r="AY52" s="329">
        <f t="shared" si="0"/>
        <v>47</v>
      </c>
      <c r="AZ52" s="329">
        <f t="shared" si="0"/>
        <v>48</v>
      </c>
      <c r="BA52" s="329">
        <f t="shared" si="0"/>
        <v>49</v>
      </c>
      <c r="BB52" s="330">
        <f t="shared" si="0"/>
        <v>50</v>
      </c>
    </row>
    <row r="53" spans="2:73" s="325" customFormat="1" ht="9.9499999999999993" customHeight="1" thickBot="1" x14ac:dyDescent="0.25"/>
    <row r="54" spans="2:73" s="325" customFormat="1" ht="9.9499999999999993" customHeight="1" thickBot="1" x14ac:dyDescent="0.25">
      <c r="B54" s="331" t="s">
        <v>166</v>
      </c>
      <c r="C54" s="328">
        <v>1</v>
      </c>
      <c r="D54" s="329">
        <f>C54+1</f>
        <v>2</v>
      </c>
      <c r="E54" s="329">
        <f t="shared" ref="E54:BB54" si="1">D54+1</f>
        <v>3</v>
      </c>
      <c r="F54" s="329">
        <f t="shared" si="1"/>
        <v>4</v>
      </c>
      <c r="G54" s="329">
        <f t="shared" si="1"/>
        <v>5</v>
      </c>
      <c r="H54" s="329">
        <f t="shared" si="1"/>
        <v>6</v>
      </c>
      <c r="I54" s="329">
        <f t="shared" si="1"/>
        <v>7</v>
      </c>
      <c r="J54" s="329">
        <f t="shared" si="1"/>
        <v>8</v>
      </c>
      <c r="K54" s="329">
        <f t="shared" si="1"/>
        <v>9</v>
      </c>
      <c r="L54" s="329">
        <f t="shared" si="1"/>
        <v>10</v>
      </c>
      <c r="M54" s="329">
        <f t="shared" si="1"/>
        <v>11</v>
      </c>
      <c r="N54" s="329"/>
      <c r="O54" s="329">
        <f>M54+1</f>
        <v>12</v>
      </c>
      <c r="P54" s="329">
        <f t="shared" si="1"/>
        <v>13</v>
      </c>
      <c r="Q54" s="329">
        <f>P54+1</f>
        <v>14</v>
      </c>
      <c r="R54" s="329">
        <f t="shared" si="1"/>
        <v>15</v>
      </c>
      <c r="S54" s="329">
        <f t="shared" si="1"/>
        <v>16</v>
      </c>
      <c r="T54" s="329">
        <f t="shared" si="1"/>
        <v>17</v>
      </c>
      <c r="U54" s="329">
        <f>T54+1</f>
        <v>18</v>
      </c>
      <c r="V54" s="329">
        <f t="shared" si="1"/>
        <v>19</v>
      </c>
      <c r="W54" s="329">
        <f>V54+1</f>
        <v>20</v>
      </c>
      <c r="X54" s="329">
        <f>W54+1</f>
        <v>21</v>
      </c>
      <c r="Y54" s="329">
        <f t="shared" si="1"/>
        <v>22</v>
      </c>
      <c r="Z54" s="329">
        <f t="shared" si="1"/>
        <v>23</v>
      </c>
      <c r="AA54" s="329">
        <f t="shared" si="1"/>
        <v>24</v>
      </c>
      <c r="AB54" s="330">
        <f t="shared" si="1"/>
        <v>25</v>
      </c>
      <c r="AC54" s="328">
        <v>1</v>
      </c>
      <c r="AD54" s="329">
        <f t="shared" si="1"/>
        <v>2</v>
      </c>
      <c r="AE54" s="329">
        <f t="shared" si="1"/>
        <v>3</v>
      </c>
      <c r="AF54" s="329">
        <f t="shared" si="1"/>
        <v>4</v>
      </c>
      <c r="AG54" s="329">
        <f t="shared" si="1"/>
        <v>5</v>
      </c>
      <c r="AH54" s="329">
        <f t="shared" si="1"/>
        <v>6</v>
      </c>
      <c r="AI54" s="329">
        <f t="shared" si="1"/>
        <v>7</v>
      </c>
      <c r="AJ54" s="329">
        <f t="shared" si="1"/>
        <v>8</v>
      </c>
      <c r="AK54" s="329">
        <f t="shared" si="1"/>
        <v>9</v>
      </c>
      <c r="AL54" s="329">
        <f t="shared" si="1"/>
        <v>10</v>
      </c>
      <c r="AM54" s="329">
        <f t="shared" si="1"/>
        <v>11</v>
      </c>
      <c r="AN54" s="329">
        <f t="shared" si="1"/>
        <v>12</v>
      </c>
      <c r="AO54" s="329">
        <f t="shared" si="1"/>
        <v>13</v>
      </c>
      <c r="AP54" s="329"/>
      <c r="AQ54" s="329">
        <f>AO54+1</f>
        <v>14</v>
      </c>
      <c r="AR54" s="329">
        <f t="shared" si="1"/>
        <v>15</v>
      </c>
      <c r="AS54" s="329">
        <f t="shared" si="1"/>
        <v>16</v>
      </c>
      <c r="AT54" s="329">
        <f t="shared" si="1"/>
        <v>17</v>
      </c>
      <c r="AU54" s="329">
        <f t="shared" si="1"/>
        <v>18</v>
      </c>
      <c r="AV54" s="329">
        <f t="shared" si="1"/>
        <v>19</v>
      </c>
      <c r="AW54" s="329">
        <f t="shared" si="1"/>
        <v>20</v>
      </c>
      <c r="AX54" s="329">
        <f t="shared" si="1"/>
        <v>21</v>
      </c>
      <c r="AY54" s="329">
        <f t="shared" si="1"/>
        <v>22</v>
      </c>
      <c r="AZ54" s="329">
        <f t="shared" si="1"/>
        <v>23</v>
      </c>
      <c r="BA54" s="329">
        <f t="shared" si="1"/>
        <v>24</v>
      </c>
      <c r="BB54" s="330">
        <f t="shared" si="1"/>
        <v>25</v>
      </c>
      <c r="BC54" s="325" t="s">
        <v>174</v>
      </c>
    </row>
    <row r="55" spans="2:73" s="325" customFormat="1" ht="9.9499999999999993" customHeight="1" thickBot="1" x14ac:dyDescent="0.25"/>
    <row r="56" spans="2:73" s="325" customFormat="1" ht="9.9499999999999993" customHeight="1" thickBot="1" x14ac:dyDescent="0.25">
      <c r="B56" s="331" t="s">
        <v>255</v>
      </c>
      <c r="C56" s="328">
        <v>1</v>
      </c>
      <c r="D56" s="329">
        <f>C56+1</f>
        <v>2</v>
      </c>
      <c r="E56" s="329">
        <f t="shared" ref="E56:BB56" si="2">D56+1</f>
        <v>3</v>
      </c>
      <c r="F56" s="329">
        <f t="shared" si="2"/>
        <v>4</v>
      </c>
      <c r="G56" s="329">
        <f t="shared" si="2"/>
        <v>5</v>
      </c>
      <c r="H56" s="329">
        <f t="shared" si="2"/>
        <v>6</v>
      </c>
      <c r="I56" s="329">
        <f t="shared" si="2"/>
        <v>7</v>
      </c>
      <c r="J56" s="329">
        <f t="shared" si="2"/>
        <v>8</v>
      </c>
      <c r="K56" s="329">
        <f t="shared" si="2"/>
        <v>9</v>
      </c>
      <c r="L56" s="329">
        <f t="shared" si="2"/>
        <v>10</v>
      </c>
      <c r="M56" s="329">
        <f t="shared" si="2"/>
        <v>11</v>
      </c>
      <c r="N56" s="329"/>
      <c r="O56" s="329">
        <f>M56+1</f>
        <v>12</v>
      </c>
      <c r="P56" s="329">
        <f t="shared" si="2"/>
        <v>13</v>
      </c>
      <c r="Q56" s="329">
        <f>P56+1</f>
        <v>14</v>
      </c>
      <c r="R56" s="329">
        <f t="shared" si="2"/>
        <v>15</v>
      </c>
      <c r="S56" s="329">
        <f t="shared" si="2"/>
        <v>16</v>
      </c>
      <c r="T56" s="329">
        <f t="shared" si="2"/>
        <v>17</v>
      </c>
      <c r="U56" s="329">
        <f>T56+1</f>
        <v>18</v>
      </c>
      <c r="V56" s="329">
        <f t="shared" si="2"/>
        <v>19</v>
      </c>
      <c r="W56" s="329">
        <f>V56+1</f>
        <v>20</v>
      </c>
      <c r="X56" s="329">
        <f>W56+1</f>
        <v>21</v>
      </c>
      <c r="Y56" s="329">
        <f t="shared" si="2"/>
        <v>22</v>
      </c>
      <c r="Z56" s="329">
        <v>1</v>
      </c>
      <c r="AA56" s="329">
        <f t="shared" si="2"/>
        <v>2</v>
      </c>
      <c r="AB56" s="329">
        <f t="shared" si="2"/>
        <v>3</v>
      </c>
      <c r="AC56" s="328">
        <f t="shared" si="2"/>
        <v>4</v>
      </c>
      <c r="AD56" s="329">
        <f t="shared" si="2"/>
        <v>5</v>
      </c>
      <c r="AE56" s="329">
        <f t="shared" si="2"/>
        <v>6</v>
      </c>
      <c r="AF56" s="329">
        <f t="shared" si="2"/>
        <v>7</v>
      </c>
      <c r="AG56" s="329">
        <f t="shared" si="2"/>
        <v>8</v>
      </c>
      <c r="AH56" s="329">
        <v>1</v>
      </c>
      <c r="AI56" s="329">
        <f t="shared" si="2"/>
        <v>2</v>
      </c>
      <c r="AJ56" s="329">
        <f t="shared" si="2"/>
        <v>3</v>
      </c>
      <c r="AK56" s="329">
        <f t="shared" si="2"/>
        <v>4</v>
      </c>
      <c r="AL56" s="329">
        <f t="shared" si="2"/>
        <v>5</v>
      </c>
      <c r="AM56" s="329">
        <f t="shared" si="2"/>
        <v>6</v>
      </c>
      <c r="AN56" s="329">
        <v>1</v>
      </c>
      <c r="AO56" s="329">
        <f t="shared" si="2"/>
        <v>2</v>
      </c>
      <c r="AP56" s="329"/>
      <c r="AQ56" s="329">
        <f>AO56+1</f>
        <v>3</v>
      </c>
      <c r="AR56" s="329">
        <f t="shared" si="2"/>
        <v>4</v>
      </c>
      <c r="AS56" s="329">
        <f t="shared" si="2"/>
        <v>5</v>
      </c>
      <c r="AT56" s="329">
        <f t="shared" si="2"/>
        <v>6</v>
      </c>
      <c r="AU56" s="329">
        <f t="shared" si="2"/>
        <v>7</v>
      </c>
      <c r="AV56" s="329">
        <f t="shared" si="2"/>
        <v>8</v>
      </c>
      <c r="AW56" s="329">
        <f t="shared" si="2"/>
        <v>9</v>
      </c>
      <c r="AX56" s="329">
        <f t="shared" si="2"/>
        <v>10</v>
      </c>
      <c r="AY56" s="329">
        <f t="shared" si="2"/>
        <v>11</v>
      </c>
      <c r="AZ56" s="329">
        <f t="shared" si="2"/>
        <v>12</v>
      </c>
      <c r="BA56" s="329">
        <f t="shared" si="2"/>
        <v>13</v>
      </c>
      <c r="BB56" s="330">
        <f t="shared" si="2"/>
        <v>14</v>
      </c>
      <c r="BC56" s="325" t="s">
        <v>258</v>
      </c>
    </row>
    <row r="57" spans="2:73" s="325" customFormat="1" ht="9.9499999999999993" customHeight="1" thickBot="1" x14ac:dyDescent="0.25"/>
    <row r="58" spans="2:73" s="325" customFormat="1" ht="9.9499999999999993" customHeight="1" x14ac:dyDescent="0.2">
      <c r="B58" s="325" t="s">
        <v>300</v>
      </c>
      <c r="C58" s="332">
        <v>1</v>
      </c>
      <c r="D58" s="333">
        <f>C58+1</f>
        <v>2</v>
      </c>
      <c r="E58" s="333">
        <f t="shared" ref="E58:BB58" si="3">D58+1</f>
        <v>3</v>
      </c>
      <c r="F58" s="333">
        <f t="shared" si="3"/>
        <v>4</v>
      </c>
      <c r="G58" s="333">
        <f t="shared" si="3"/>
        <v>5</v>
      </c>
      <c r="H58" s="333">
        <f t="shared" si="3"/>
        <v>6</v>
      </c>
      <c r="I58" s="333">
        <f t="shared" si="3"/>
        <v>7</v>
      </c>
      <c r="J58" s="333">
        <f t="shared" si="3"/>
        <v>8</v>
      </c>
      <c r="K58" s="333">
        <f t="shared" si="3"/>
        <v>9</v>
      </c>
      <c r="L58" s="333">
        <f t="shared" si="3"/>
        <v>10</v>
      </c>
      <c r="M58" s="333">
        <f t="shared" si="3"/>
        <v>11</v>
      </c>
      <c r="N58" s="333"/>
      <c r="O58" s="333">
        <f>M58+1</f>
        <v>12</v>
      </c>
      <c r="P58" s="333">
        <f t="shared" si="3"/>
        <v>13</v>
      </c>
      <c r="Q58" s="333">
        <f>P58+1</f>
        <v>14</v>
      </c>
      <c r="R58" s="333">
        <f t="shared" si="3"/>
        <v>15</v>
      </c>
      <c r="S58" s="333">
        <f t="shared" si="3"/>
        <v>16</v>
      </c>
      <c r="T58" s="333">
        <f t="shared" si="3"/>
        <v>17</v>
      </c>
      <c r="U58" s="333">
        <f>T58+1</f>
        <v>18</v>
      </c>
      <c r="V58" s="333">
        <f t="shared" si="3"/>
        <v>19</v>
      </c>
      <c r="W58" s="333">
        <f>V58+1</f>
        <v>20</v>
      </c>
      <c r="X58" s="333">
        <f>W58+1</f>
        <v>21</v>
      </c>
      <c r="Y58" s="333">
        <f t="shared" si="3"/>
        <v>22</v>
      </c>
      <c r="Z58" s="333">
        <f t="shared" si="3"/>
        <v>23</v>
      </c>
      <c r="AA58" s="333">
        <f t="shared" si="3"/>
        <v>24</v>
      </c>
      <c r="AB58" s="334">
        <f t="shared" si="3"/>
        <v>25</v>
      </c>
      <c r="AC58" s="332">
        <v>1</v>
      </c>
      <c r="AD58" s="333">
        <f t="shared" si="3"/>
        <v>2</v>
      </c>
      <c r="AE58" s="333">
        <f t="shared" si="3"/>
        <v>3</v>
      </c>
      <c r="AF58" s="333">
        <f t="shared" si="3"/>
        <v>4</v>
      </c>
      <c r="AG58" s="333">
        <f t="shared" si="3"/>
        <v>5</v>
      </c>
      <c r="AH58" s="333">
        <f t="shared" si="3"/>
        <v>6</v>
      </c>
      <c r="AI58" s="333">
        <f t="shared" si="3"/>
        <v>7</v>
      </c>
      <c r="AJ58" s="333">
        <f t="shared" si="3"/>
        <v>8</v>
      </c>
      <c r="AK58" s="333">
        <f t="shared" si="3"/>
        <v>9</v>
      </c>
      <c r="AL58" s="333">
        <f t="shared" si="3"/>
        <v>10</v>
      </c>
      <c r="AM58" s="333">
        <f t="shared" si="3"/>
        <v>11</v>
      </c>
      <c r="AN58" s="333">
        <f t="shared" si="3"/>
        <v>12</v>
      </c>
      <c r="AO58" s="333">
        <f t="shared" si="3"/>
        <v>13</v>
      </c>
      <c r="AP58" s="333"/>
      <c r="AQ58" s="333">
        <f>AO58+1</f>
        <v>14</v>
      </c>
      <c r="AR58" s="333">
        <f t="shared" si="3"/>
        <v>15</v>
      </c>
      <c r="AS58" s="333">
        <f t="shared" si="3"/>
        <v>16</v>
      </c>
      <c r="AT58" s="333">
        <f t="shared" si="3"/>
        <v>17</v>
      </c>
      <c r="AU58" s="333">
        <f t="shared" si="3"/>
        <v>18</v>
      </c>
      <c r="AV58" s="333">
        <f t="shared" si="3"/>
        <v>19</v>
      </c>
      <c r="AW58" s="333">
        <f t="shared" si="3"/>
        <v>20</v>
      </c>
      <c r="AX58" s="333">
        <f t="shared" si="3"/>
        <v>21</v>
      </c>
      <c r="AY58" s="333">
        <f t="shared" si="3"/>
        <v>22</v>
      </c>
      <c r="AZ58" s="333">
        <f t="shared" si="3"/>
        <v>23</v>
      </c>
      <c r="BA58" s="333">
        <f t="shared" si="3"/>
        <v>24</v>
      </c>
      <c r="BB58" s="334">
        <f t="shared" si="3"/>
        <v>25</v>
      </c>
      <c r="BC58" s="325" t="s">
        <v>402</v>
      </c>
      <c r="BE58" s="325" t="s">
        <v>343</v>
      </c>
    </row>
    <row r="59" spans="2:73" s="325" customFormat="1" ht="9.9499999999999993" customHeight="1" x14ac:dyDescent="0.2"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</row>
    <row r="60" spans="2:73" s="325" customFormat="1" ht="9.9499999999999993" customHeight="1" x14ac:dyDescent="0.2">
      <c r="BU60" s="327"/>
    </row>
    <row r="61" spans="2:73" s="325" customFormat="1" ht="9.9499999999999993" customHeight="1" x14ac:dyDescent="0.2">
      <c r="B61" s="321"/>
      <c r="C61" s="336" t="s">
        <v>893</v>
      </c>
      <c r="D61" s="336" t="s">
        <v>893</v>
      </c>
      <c r="E61" s="336" t="s">
        <v>893</v>
      </c>
      <c r="F61" s="336" t="s">
        <v>894</v>
      </c>
      <c r="G61" s="336" t="s">
        <v>894</v>
      </c>
      <c r="H61" s="336" t="s">
        <v>894</v>
      </c>
      <c r="I61" s="336" t="s">
        <v>895</v>
      </c>
      <c r="J61" s="336" t="s">
        <v>895</v>
      </c>
      <c r="K61" s="336" t="s">
        <v>895</v>
      </c>
      <c r="L61" s="336" t="s">
        <v>896</v>
      </c>
      <c r="M61" s="336" t="s">
        <v>896</v>
      </c>
      <c r="N61" s="336" t="s">
        <v>896</v>
      </c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 t="s">
        <v>897</v>
      </c>
      <c r="Z61" s="336"/>
      <c r="AA61" s="336" t="s">
        <v>898</v>
      </c>
      <c r="AB61" s="336" t="s">
        <v>898</v>
      </c>
      <c r="AC61" s="336" t="s">
        <v>898</v>
      </c>
      <c r="AD61" s="336"/>
      <c r="AE61" s="336" t="s">
        <v>899</v>
      </c>
      <c r="AF61" s="336" t="s">
        <v>899</v>
      </c>
      <c r="AG61" s="336" t="s">
        <v>899</v>
      </c>
      <c r="AH61" s="336"/>
      <c r="AI61" s="336"/>
      <c r="AJ61" s="336" t="s">
        <v>900</v>
      </c>
      <c r="AK61" s="336" t="s">
        <v>900</v>
      </c>
      <c r="AL61" s="336" t="s">
        <v>900</v>
      </c>
      <c r="AM61" s="322" t="s">
        <v>901</v>
      </c>
      <c r="AN61" s="322" t="s">
        <v>901</v>
      </c>
      <c r="AO61" s="322" t="s">
        <v>901</v>
      </c>
      <c r="AP61" s="322" t="s">
        <v>901</v>
      </c>
      <c r="AQ61" s="322" t="s">
        <v>902</v>
      </c>
      <c r="AR61" s="322" t="s">
        <v>902</v>
      </c>
      <c r="AS61" s="322" t="s">
        <v>902</v>
      </c>
      <c r="AT61" s="322" t="s">
        <v>903</v>
      </c>
      <c r="AU61" s="322" t="s">
        <v>903</v>
      </c>
      <c r="AV61" s="322" t="s">
        <v>903</v>
      </c>
      <c r="AW61" s="322" t="s">
        <v>904</v>
      </c>
      <c r="AX61" s="322" t="s">
        <v>904</v>
      </c>
      <c r="AY61" s="322" t="s">
        <v>904</v>
      </c>
      <c r="AZ61" s="322" t="s">
        <v>904</v>
      </c>
      <c r="BA61" s="322" t="s">
        <v>904</v>
      </c>
      <c r="BB61" s="322" t="s">
        <v>905</v>
      </c>
      <c r="BC61" s="322" t="s">
        <v>905</v>
      </c>
      <c r="BD61" s="322" t="s">
        <v>905</v>
      </c>
      <c r="BE61" s="322" t="s">
        <v>905</v>
      </c>
      <c r="BF61" s="322" t="s">
        <v>905</v>
      </c>
      <c r="BG61" s="322" t="s">
        <v>906</v>
      </c>
      <c r="BH61" s="323" t="s">
        <v>906</v>
      </c>
      <c r="BI61" s="323" t="s">
        <v>906</v>
      </c>
      <c r="BJ61" s="323" t="s">
        <v>906</v>
      </c>
      <c r="BK61" s="323" t="s">
        <v>907</v>
      </c>
      <c r="BL61" s="323" t="s">
        <v>907</v>
      </c>
      <c r="BM61" s="323" t="s">
        <v>908</v>
      </c>
      <c r="BN61" s="323" t="s">
        <v>908</v>
      </c>
      <c r="BO61" s="322" t="s">
        <v>908</v>
      </c>
      <c r="BP61" s="322" t="s">
        <v>909</v>
      </c>
      <c r="BQ61" s="322"/>
      <c r="BR61" s="322"/>
      <c r="BS61" s="322"/>
      <c r="BT61" s="322"/>
      <c r="BU61" s="324"/>
    </row>
    <row r="62" spans="2:73" s="325" customFormat="1" ht="9.9499999999999993" customHeight="1" x14ac:dyDescent="0.2">
      <c r="BU62" s="327"/>
    </row>
    <row r="63" spans="2:73" s="325" customFormat="1" ht="9.9499999999999993" customHeight="1" x14ac:dyDescent="0.2">
      <c r="BU63" s="327"/>
    </row>
    <row r="64" spans="2:73" s="325" customFormat="1" ht="9.9499999999999993" customHeight="1" x14ac:dyDescent="0.2">
      <c r="B64" s="321"/>
      <c r="C64" s="336" t="s">
        <v>910</v>
      </c>
      <c r="D64" s="336" t="s">
        <v>911</v>
      </c>
      <c r="E64" s="336" t="s">
        <v>912</v>
      </c>
      <c r="F64" s="336" t="s">
        <v>912</v>
      </c>
      <c r="G64" s="336" t="s">
        <v>912</v>
      </c>
      <c r="H64" s="336" t="s">
        <v>779</v>
      </c>
      <c r="I64" s="336" t="s">
        <v>779</v>
      </c>
      <c r="J64" s="336" t="s">
        <v>779</v>
      </c>
      <c r="K64" s="336" t="s">
        <v>913</v>
      </c>
      <c r="L64" s="336" t="s">
        <v>913</v>
      </c>
      <c r="M64" s="336" t="s">
        <v>913</v>
      </c>
      <c r="N64" s="336" t="s">
        <v>914</v>
      </c>
      <c r="O64" s="336" t="s">
        <v>914</v>
      </c>
      <c r="P64" s="336" t="s">
        <v>914</v>
      </c>
      <c r="Q64" s="336" t="s">
        <v>915</v>
      </c>
      <c r="R64" s="336" t="s">
        <v>915</v>
      </c>
      <c r="S64" s="336" t="s">
        <v>915</v>
      </c>
      <c r="T64" s="336" t="s">
        <v>916</v>
      </c>
      <c r="U64" s="322" t="s">
        <v>917</v>
      </c>
      <c r="V64" s="322" t="s">
        <v>918</v>
      </c>
      <c r="W64" s="336" t="s">
        <v>919</v>
      </c>
      <c r="X64" s="322" t="s">
        <v>920</v>
      </c>
      <c r="Y64" s="336" t="s">
        <v>920</v>
      </c>
      <c r="Z64" s="336" t="s">
        <v>920</v>
      </c>
      <c r="AA64" s="336" t="s">
        <v>921</v>
      </c>
      <c r="AB64" s="336" t="s">
        <v>921</v>
      </c>
      <c r="AC64" s="336" t="s">
        <v>921</v>
      </c>
      <c r="AD64" s="336" t="s">
        <v>922</v>
      </c>
      <c r="AE64" s="336" t="s">
        <v>922</v>
      </c>
      <c r="AF64" s="336" t="s">
        <v>922</v>
      </c>
      <c r="AG64" s="336" t="s">
        <v>923</v>
      </c>
      <c r="AH64" s="336" t="s">
        <v>923</v>
      </c>
      <c r="AI64" s="336" t="s">
        <v>923</v>
      </c>
      <c r="AJ64" s="336" t="s">
        <v>924</v>
      </c>
      <c r="AK64" s="336" t="s">
        <v>924</v>
      </c>
      <c r="AL64" s="336" t="s">
        <v>924</v>
      </c>
      <c r="AM64" s="336" t="s">
        <v>925</v>
      </c>
      <c r="AN64" s="336" t="s">
        <v>925</v>
      </c>
      <c r="AO64" s="336" t="s">
        <v>925</v>
      </c>
      <c r="AP64" s="336" t="s">
        <v>926</v>
      </c>
      <c r="AQ64" s="336" t="s">
        <v>926</v>
      </c>
      <c r="AR64" s="336" t="s">
        <v>926</v>
      </c>
      <c r="AS64" s="336" t="s">
        <v>927</v>
      </c>
      <c r="AT64" s="336" t="s">
        <v>927</v>
      </c>
      <c r="AU64" s="336" t="s">
        <v>927</v>
      </c>
      <c r="AV64" s="336" t="s">
        <v>928</v>
      </c>
      <c r="AW64" s="336" t="s">
        <v>928</v>
      </c>
      <c r="AX64" s="336" t="s">
        <v>928</v>
      </c>
      <c r="AY64" s="336" t="s">
        <v>929</v>
      </c>
      <c r="AZ64" s="336" t="s">
        <v>929</v>
      </c>
      <c r="BA64" s="336" t="s">
        <v>929</v>
      </c>
      <c r="BB64" s="336" t="s">
        <v>930</v>
      </c>
      <c r="BC64" s="336" t="s">
        <v>930</v>
      </c>
      <c r="BD64" s="336" t="s">
        <v>930</v>
      </c>
      <c r="BE64" s="336" t="s">
        <v>931</v>
      </c>
      <c r="BF64" s="336" t="s">
        <v>931</v>
      </c>
      <c r="BG64" s="336" t="s">
        <v>931</v>
      </c>
      <c r="BH64" s="336" t="s">
        <v>932</v>
      </c>
      <c r="BI64" s="336" t="s">
        <v>932</v>
      </c>
      <c r="BJ64" s="336" t="s">
        <v>932</v>
      </c>
      <c r="BK64" s="336" t="s">
        <v>933</v>
      </c>
      <c r="BL64" s="336" t="s">
        <v>933</v>
      </c>
      <c r="BM64" s="336" t="s">
        <v>933</v>
      </c>
      <c r="BN64" s="336" t="s">
        <v>934</v>
      </c>
      <c r="BO64" s="336" t="s">
        <v>934</v>
      </c>
      <c r="BP64" s="336" t="s">
        <v>934</v>
      </c>
      <c r="BQ64" s="336" t="s">
        <v>935</v>
      </c>
      <c r="BR64" s="336" t="s">
        <v>935</v>
      </c>
      <c r="BS64" s="336" t="s">
        <v>935</v>
      </c>
      <c r="BT64" s="336"/>
      <c r="BU64" s="324"/>
    </row>
    <row r="65" spans="2:73" s="325" customFormat="1" ht="9.9499999999999993" customHeight="1" x14ac:dyDescent="0.2">
      <c r="BU65" s="327"/>
    </row>
    <row r="66" spans="2:73" s="325" customFormat="1" ht="9.9499999999999993" customHeight="1" thickBot="1" x14ac:dyDescent="0.25">
      <c r="BU66" s="327"/>
    </row>
    <row r="67" spans="2:73" s="325" customFormat="1" ht="9.9499999999999993" customHeight="1" thickBot="1" x14ac:dyDescent="0.25">
      <c r="B67" s="321"/>
      <c r="C67" s="336" t="s">
        <v>936</v>
      </c>
      <c r="D67" s="336" t="s">
        <v>936</v>
      </c>
      <c r="E67" s="336" t="s">
        <v>936</v>
      </c>
      <c r="F67" s="336" t="s">
        <v>703</v>
      </c>
      <c r="G67" s="336" t="s">
        <v>703</v>
      </c>
      <c r="H67" s="336" t="s">
        <v>703</v>
      </c>
      <c r="I67" s="336" t="s">
        <v>783</v>
      </c>
      <c r="J67" s="336" t="s">
        <v>783</v>
      </c>
      <c r="K67" s="336" t="s">
        <v>783</v>
      </c>
      <c r="L67" s="336" t="s">
        <v>937</v>
      </c>
      <c r="M67" s="336" t="s">
        <v>795</v>
      </c>
      <c r="N67" s="336" t="s">
        <v>795</v>
      </c>
      <c r="O67" s="336" t="s">
        <v>795</v>
      </c>
      <c r="P67" s="336" t="s">
        <v>726</v>
      </c>
      <c r="Q67" s="336" t="s">
        <v>726</v>
      </c>
      <c r="R67" s="336" t="s">
        <v>726</v>
      </c>
      <c r="S67" s="336" t="s">
        <v>722</v>
      </c>
      <c r="T67" s="336" t="s">
        <v>722</v>
      </c>
      <c r="U67" s="336" t="s">
        <v>722</v>
      </c>
      <c r="V67" s="336" t="s">
        <v>731</v>
      </c>
      <c r="W67" s="336" t="s">
        <v>790</v>
      </c>
      <c r="X67" s="336" t="s">
        <v>938</v>
      </c>
      <c r="Y67" s="336" t="s">
        <v>729</v>
      </c>
      <c r="Z67" s="336" t="s">
        <v>774</v>
      </c>
      <c r="AA67" s="336" t="s">
        <v>717</v>
      </c>
      <c r="AB67" s="336" t="s">
        <v>717</v>
      </c>
      <c r="AC67" s="336" t="s">
        <v>717</v>
      </c>
      <c r="AD67" s="336" t="s">
        <v>939</v>
      </c>
      <c r="AE67" s="336" t="s">
        <v>723</v>
      </c>
      <c r="AF67" s="336" t="s">
        <v>940</v>
      </c>
      <c r="AG67" s="336" t="s">
        <v>716</v>
      </c>
      <c r="AH67" s="336" t="s">
        <v>715</v>
      </c>
      <c r="AI67" s="336" t="s">
        <v>941</v>
      </c>
      <c r="AJ67" s="336" t="s">
        <v>941</v>
      </c>
      <c r="AK67" s="336" t="s">
        <v>941</v>
      </c>
      <c r="AL67" s="337" t="s">
        <v>942</v>
      </c>
      <c r="AM67" s="336" t="s">
        <v>942</v>
      </c>
      <c r="AN67" s="336" t="s">
        <v>942</v>
      </c>
      <c r="AO67" s="336" t="s">
        <v>943</v>
      </c>
      <c r="AP67" s="336" t="s">
        <v>943</v>
      </c>
      <c r="AQ67" s="336" t="s">
        <v>943</v>
      </c>
      <c r="AR67" s="336" t="s">
        <v>787</v>
      </c>
      <c r="AS67" s="336" t="s">
        <v>787</v>
      </c>
      <c r="AT67" s="336" t="s">
        <v>787</v>
      </c>
      <c r="AU67" s="336" t="s">
        <v>944</v>
      </c>
      <c r="AV67" s="336" t="s">
        <v>945</v>
      </c>
      <c r="AW67" s="336" t="s">
        <v>946</v>
      </c>
      <c r="AX67" s="336" t="s">
        <v>946</v>
      </c>
      <c r="AY67" s="336" t="s">
        <v>946</v>
      </c>
      <c r="AZ67" s="336" t="s">
        <v>947</v>
      </c>
      <c r="BA67" s="336" t="s">
        <v>947</v>
      </c>
      <c r="BB67" s="336" t="s">
        <v>947</v>
      </c>
      <c r="BC67" s="336" t="s">
        <v>948</v>
      </c>
      <c r="BD67" s="336" t="s">
        <v>788</v>
      </c>
      <c r="BE67" s="336" t="s">
        <v>788</v>
      </c>
      <c r="BF67" s="336" t="s">
        <v>788</v>
      </c>
      <c r="BG67" s="336" t="s">
        <v>949</v>
      </c>
      <c r="BH67" s="336" t="s">
        <v>724</v>
      </c>
      <c r="BI67" s="336" t="s">
        <v>950</v>
      </c>
      <c r="BJ67" s="336" t="s">
        <v>950</v>
      </c>
      <c r="BK67" s="336" t="s">
        <v>950</v>
      </c>
      <c r="BL67" s="336" t="s">
        <v>733</v>
      </c>
      <c r="BM67" s="336" t="s">
        <v>728</v>
      </c>
      <c r="BN67" s="336" t="s">
        <v>718</v>
      </c>
      <c r="BO67" s="336" t="s">
        <v>725</v>
      </c>
      <c r="BP67" s="336" t="s">
        <v>719</v>
      </c>
      <c r="BQ67" s="336" t="s">
        <v>719</v>
      </c>
      <c r="BR67" s="336" t="s">
        <v>719</v>
      </c>
      <c r="BS67" s="336" t="s">
        <v>951</v>
      </c>
      <c r="BT67" s="336" t="s">
        <v>951</v>
      </c>
      <c r="BU67" s="336" t="s">
        <v>951</v>
      </c>
    </row>
    <row r="68" spans="2:73" s="325" customFormat="1" ht="9.9499999999999993" customHeight="1" x14ac:dyDescent="0.2">
      <c r="BU68" s="327"/>
    </row>
    <row r="69" spans="2:73" s="325" customFormat="1" ht="9.9499999999999993" customHeight="1" thickBot="1" x14ac:dyDescent="0.25">
      <c r="BU69" s="327"/>
    </row>
    <row r="70" spans="2:73" s="325" customFormat="1" ht="9.9499999999999993" customHeight="1" thickBot="1" x14ac:dyDescent="0.25">
      <c r="B70" s="321"/>
      <c r="C70" s="336" t="s">
        <v>952</v>
      </c>
      <c r="D70" s="336" t="s">
        <v>953</v>
      </c>
      <c r="E70" s="336" t="s">
        <v>954</v>
      </c>
      <c r="F70" s="336" t="s">
        <v>955</v>
      </c>
      <c r="G70" s="336" t="s">
        <v>956</v>
      </c>
      <c r="H70" s="336" t="s">
        <v>957</v>
      </c>
      <c r="I70" s="336" t="s">
        <v>958</v>
      </c>
      <c r="J70" s="336" t="s">
        <v>959</v>
      </c>
      <c r="K70" s="336" t="s">
        <v>781</v>
      </c>
      <c r="L70" s="336" t="s">
        <v>781</v>
      </c>
      <c r="M70" s="336" t="s">
        <v>781</v>
      </c>
      <c r="N70" s="336" t="s">
        <v>730</v>
      </c>
      <c r="O70" s="336" t="s">
        <v>789</v>
      </c>
      <c r="P70" s="336" t="s">
        <v>708</v>
      </c>
      <c r="Q70" s="336" t="s">
        <v>708</v>
      </c>
      <c r="R70" s="336" t="s">
        <v>708</v>
      </c>
      <c r="S70" s="336" t="s">
        <v>960</v>
      </c>
      <c r="T70" s="337" t="s">
        <v>961</v>
      </c>
      <c r="U70" s="336" t="s">
        <v>714</v>
      </c>
      <c r="V70" s="336" t="s">
        <v>714</v>
      </c>
      <c r="W70" s="336" t="s">
        <v>714</v>
      </c>
      <c r="X70" s="336" t="s">
        <v>735</v>
      </c>
      <c r="Y70" s="336" t="s">
        <v>962</v>
      </c>
      <c r="Z70" s="336" t="s">
        <v>962</v>
      </c>
      <c r="AA70" s="336" t="s">
        <v>962</v>
      </c>
      <c r="AB70" s="338" t="s">
        <v>963</v>
      </c>
      <c r="AC70" s="338" t="s">
        <v>963</v>
      </c>
      <c r="AD70" s="338" t="s">
        <v>963</v>
      </c>
      <c r="AE70" s="338" t="s">
        <v>796</v>
      </c>
      <c r="AF70" s="338" t="s">
        <v>796</v>
      </c>
      <c r="AG70" s="338" t="s">
        <v>796</v>
      </c>
      <c r="AH70" s="338" t="s">
        <v>964</v>
      </c>
      <c r="AI70" s="338" t="s">
        <v>965</v>
      </c>
      <c r="AJ70" s="338" t="s">
        <v>965</v>
      </c>
      <c r="AK70" s="338" t="s">
        <v>965</v>
      </c>
      <c r="AL70" s="338" t="s">
        <v>966</v>
      </c>
      <c r="AM70" s="338" t="s">
        <v>966</v>
      </c>
      <c r="AN70" s="338" t="s">
        <v>966</v>
      </c>
      <c r="AO70" s="338" t="s">
        <v>967</v>
      </c>
      <c r="AP70" s="338" t="s">
        <v>967</v>
      </c>
      <c r="AQ70" s="338" t="s">
        <v>967</v>
      </c>
      <c r="AR70" s="338" t="s">
        <v>968</v>
      </c>
      <c r="AS70" s="338" t="s">
        <v>968</v>
      </c>
      <c r="AT70" s="338" t="s">
        <v>968</v>
      </c>
      <c r="AU70" s="338" t="s">
        <v>969</v>
      </c>
      <c r="AV70" s="338" t="s">
        <v>969</v>
      </c>
      <c r="AW70" s="338" t="s">
        <v>969</v>
      </c>
      <c r="AX70" s="338" t="s">
        <v>970</v>
      </c>
      <c r="AY70" s="338" t="s">
        <v>970</v>
      </c>
      <c r="AZ70" s="338" t="s">
        <v>970</v>
      </c>
      <c r="BA70" s="338" t="s">
        <v>971</v>
      </c>
      <c r="BB70" s="338" t="s">
        <v>971</v>
      </c>
      <c r="BC70" s="338" t="s">
        <v>971</v>
      </c>
      <c r="BD70" s="338" t="s">
        <v>972</v>
      </c>
      <c r="BE70" s="338" t="s">
        <v>973</v>
      </c>
      <c r="BF70" s="338" t="s">
        <v>785</v>
      </c>
      <c r="BG70" s="338" t="s">
        <v>785</v>
      </c>
      <c r="BH70" s="338" t="s">
        <v>785</v>
      </c>
      <c r="BI70" s="338" t="s">
        <v>782</v>
      </c>
      <c r="BJ70" s="338" t="s">
        <v>782</v>
      </c>
      <c r="BK70" s="338" t="s">
        <v>782</v>
      </c>
      <c r="BL70" s="338" t="s">
        <v>794</v>
      </c>
      <c r="BM70" s="338" t="s">
        <v>794</v>
      </c>
      <c r="BN70" s="338" t="s">
        <v>794</v>
      </c>
      <c r="BO70" s="338" t="s">
        <v>780</v>
      </c>
      <c r="BP70" s="336" t="s">
        <v>780</v>
      </c>
      <c r="BQ70" s="336" t="s">
        <v>780</v>
      </c>
      <c r="BR70" s="336" t="s">
        <v>974</v>
      </c>
      <c r="BS70" s="336" t="s">
        <v>974</v>
      </c>
      <c r="BT70" s="336" t="s">
        <v>974</v>
      </c>
      <c r="BU70" s="324"/>
    </row>
    <row r="71" spans="2:73" s="325" customFormat="1" ht="9.9499999999999993" customHeight="1" x14ac:dyDescent="0.2">
      <c r="BU71" s="327"/>
    </row>
    <row r="72" spans="2:73" s="325" customFormat="1" ht="9.9499999999999993" customHeight="1" thickBot="1" x14ac:dyDescent="0.25">
      <c r="BU72" s="327"/>
    </row>
    <row r="73" spans="2:73" s="325" customFormat="1" ht="9.9499999999999993" customHeight="1" thickBot="1" x14ac:dyDescent="0.25">
      <c r="B73" s="321"/>
      <c r="C73" s="336">
        <v>142</v>
      </c>
      <c r="D73" s="336">
        <v>205</v>
      </c>
      <c r="E73" s="336">
        <v>205</v>
      </c>
      <c r="F73" s="336">
        <v>205</v>
      </c>
      <c r="G73" s="336">
        <v>210</v>
      </c>
      <c r="H73" s="336">
        <v>189</v>
      </c>
      <c r="I73" s="336">
        <v>160</v>
      </c>
      <c r="J73" s="336">
        <v>287</v>
      </c>
      <c r="K73" s="336">
        <v>197</v>
      </c>
      <c r="L73" s="336">
        <v>195</v>
      </c>
      <c r="M73" s="336">
        <v>206</v>
      </c>
      <c r="N73" s="336">
        <v>206</v>
      </c>
      <c r="O73" s="336">
        <v>206</v>
      </c>
      <c r="P73" s="336">
        <v>159</v>
      </c>
      <c r="Q73" s="336">
        <v>127</v>
      </c>
      <c r="R73" s="336">
        <v>150</v>
      </c>
      <c r="S73" s="336">
        <v>196</v>
      </c>
      <c r="T73" s="336">
        <v>178</v>
      </c>
      <c r="U73" s="336">
        <v>212</v>
      </c>
      <c r="V73" s="336">
        <v>293</v>
      </c>
      <c r="W73" s="336">
        <v>293</v>
      </c>
      <c r="X73" s="336">
        <v>293</v>
      </c>
      <c r="Y73" s="336">
        <v>190</v>
      </c>
      <c r="Z73" s="336">
        <v>171</v>
      </c>
      <c r="AA73" s="336">
        <v>175</v>
      </c>
      <c r="AB73" s="336">
        <v>291</v>
      </c>
      <c r="AC73" s="336">
        <v>121</v>
      </c>
      <c r="AD73" s="336">
        <v>128</v>
      </c>
      <c r="AE73" s="336">
        <v>123</v>
      </c>
      <c r="AF73" s="336" t="s">
        <v>975</v>
      </c>
      <c r="AG73" s="336" t="s">
        <v>709</v>
      </c>
      <c r="AH73" s="336" t="s">
        <v>705</v>
      </c>
      <c r="AI73" s="336" t="s">
        <v>704</v>
      </c>
      <c r="AJ73" s="336" t="s">
        <v>976</v>
      </c>
      <c r="AK73" s="336" t="s">
        <v>977</v>
      </c>
      <c r="AL73" s="336" t="s">
        <v>978</v>
      </c>
      <c r="AM73" s="336" t="s">
        <v>979</v>
      </c>
      <c r="AN73" s="336" t="s">
        <v>979</v>
      </c>
      <c r="AO73" s="336" t="s">
        <v>979</v>
      </c>
      <c r="AP73" s="336" t="s">
        <v>980</v>
      </c>
      <c r="AQ73" s="336" t="s">
        <v>980</v>
      </c>
      <c r="AR73" s="336" t="s">
        <v>980</v>
      </c>
      <c r="AS73" s="336" t="s">
        <v>981</v>
      </c>
      <c r="AT73" s="336" t="s">
        <v>710</v>
      </c>
      <c r="AU73" s="336" t="s">
        <v>982</v>
      </c>
      <c r="AV73" s="336" t="s">
        <v>727</v>
      </c>
      <c r="AW73" s="336" t="s">
        <v>983</v>
      </c>
      <c r="AX73" s="336" t="s">
        <v>983</v>
      </c>
      <c r="AY73" s="336" t="s">
        <v>983</v>
      </c>
      <c r="AZ73" s="336" t="s">
        <v>984</v>
      </c>
      <c r="BA73" s="336" t="s">
        <v>984</v>
      </c>
      <c r="BB73" s="336" t="s">
        <v>984</v>
      </c>
      <c r="BC73" s="336" t="s">
        <v>985</v>
      </c>
      <c r="BD73" s="336" t="s">
        <v>986</v>
      </c>
      <c r="BE73" s="337" t="s">
        <v>987</v>
      </c>
      <c r="BF73" s="336" t="s">
        <v>988</v>
      </c>
      <c r="BG73" s="336" t="s">
        <v>989</v>
      </c>
      <c r="BH73" s="336" t="s">
        <v>990</v>
      </c>
      <c r="BI73" s="336" t="s">
        <v>991</v>
      </c>
      <c r="BJ73" s="336" t="s">
        <v>992</v>
      </c>
      <c r="BK73" s="336" t="s">
        <v>993</v>
      </c>
      <c r="BL73" s="336" t="s">
        <v>994</v>
      </c>
      <c r="BM73" s="336" t="s">
        <v>995</v>
      </c>
      <c r="BN73" s="336" t="s">
        <v>996</v>
      </c>
      <c r="BO73" s="336" t="s">
        <v>997</v>
      </c>
      <c r="BP73" s="336" t="s">
        <v>998</v>
      </c>
      <c r="BQ73" s="336" t="s">
        <v>999</v>
      </c>
      <c r="BR73" s="336" t="s">
        <v>1000</v>
      </c>
      <c r="BS73" s="336" t="s">
        <v>1001</v>
      </c>
      <c r="BT73" s="336" t="s">
        <v>1002</v>
      </c>
      <c r="BU73" s="324"/>
    </row>
    <row r="74" spans="2:73" s="325" customFormat="1" ht="9.9499999999999993" customHeight="1" x14ac:dyDescent="0.2">
      <c r="C74" s="325">
        <v>1</v>
      </c>
      <c r="D74" s="325">
        <f>C74+1</f>
        <v>2</v>
      </c>
      <c r="E74" s="325">
        <f t="shared" ref="E74:BP74" si="4">D74+1</f>
        <v>3</v>
      </c>
      <c r="F74" s="325">
        <f t="shared" si="4"/>
        <v>4</v>
      </c>
      <c r="G74" s="325">
        <f t="shared" si="4"/>
        <v>5</v>
      </c>
      <c r="H74" s="325">
        <f t="shared" si="4"/>
        <v>6</v>
      </c>
      <c r="I74" s="325">
        <f t="shared" si="4"/>
        <v>7</v>
      </c>
      <c r="J74" s="325">
        <f t="shared" si="4"/>
        <v>8</v>
      </c>
      <c r="K74" s="325">
        <f t="shared" si="4"/>
        <v>9</v>
      </c>
      <c r="L74" s="325">
        <f t="shared" si="4"/>
        <v>10</v>
      </c>
      <c r="M74" s="325">
        <f t="shared" si="4"/>
        <v>11</v>
      </c>
      <c r="N74" s="325">
        <f t="shared" si="4"/>
        <v>12</v>
      </c>
      <c r="O74" s="325">
        <f t="shared" si="4"/>
        <v>13</v>
      </c>
      <c r="P74" s="325">
        <f t="shared" si="4"/>
        <v>14</v>
      </c>
      <c r="Q74" s="325">
        <f>P74+1</f>
        <v>15</v>
      </c>
      <c r="R74" s="325">
        <f t="shared" si="4"/>
        <v>16</v>
      </c>
      <c r="S74" s="325">
        <f t="shared" si="4"/>
        <v>17</v>
      </c>
      <c r="T74" s="325">
        <f t="shared" si="4"/>
        <v>18</v>
      </c>
      <c r="U74" s="325">
        <f>T74+1</f>
        <v>19</v>
      </c>
      <c r="V74" s="325">
        <f t="shared" si="4"/>
        <v>20</v>
      </c>
      <c r="W74" s="325">
        <f>V74+1</f>
        <v>21</v>
      </c>
      <c r="X74" s="325">
        <f>W74+1</f>
        <v>22</v>
      </c>
      <c r="Y74" s="325">
        <f t="shared" si="4"/>
        <v>23</v>
      </c>
      <c r="Z74" s="325">
        <f t="shared" si="4"/>
        <v>24</v>
      </c>
      <c r="AA74" s="325">
        <f t="shared" si="4"/>
        <v>25</v>
      </c>
      <c r="AB74" s="325">
        <f t="shared" si="4"/>
        <v>26</v>
      </c>
      <c r="AC74" s="325">
        <f t="shared" si="4"/>
        <v>27</v>
      </c>
      <c r="AD74" s="325">
        <f t="shared" si="4"/>
        <v>28</v>
      </c>
      <c r="AE74" s="325">
        <f t="shared" si="4"/>
        <v>29</v>
      </c>
      <c r="AF74" s="325">
        <f t="shared" si="4"/>
        <v>30</v>
      </c>
      <c r="AG74" s="325">
        <f t="shared" si="4"/>
        <v>31</v>
      </c>
      <c r="AH74" s="325">
        <f t="shared" si="4"/>
        <v>32</v>
      </c>
      <c r="AI74" s="325">
        <f t="shared" si="4"/>
        <v>33</v>
      </c>
      <c r="AJ74" s="325">
        <f t="shared" si="4"/>
        <v>34</v>
      </c>
      <c r="AK74" s="325">
        <f t="shared" si="4"/>
        <v>35</v>
      </c>
      <c r="AL74" s="325">
        <f t="shared" si="4"/>
        <v>36</v>
      </c>
      <c r="AM74" s="325">
        <f t="shared" si="4"/>
        <v>37</v>
      </c>
      <c r="AN74" s="325">
        <f t="shared" si="4"/>
        <v>38</v>
      </c>
      <c r="AO74" s="325">
        <f t="shared" si="4"/>
        <v>39</v>
      </c>
      <c r="AP74" s="325">
        <f t="shared" si="4"/>
        <v>40</v>
      </c>
      <c r="AQ74" s="325">
        <f t="shared" si="4"/>
        <v>41</v>
      </c>
      <c r="AR74" s="325">
        <f t="shared" si="4"/>
        <v>42</v>
      </c>
      <c r="AS74" s="325">
        <f t="shared" si="4"/>
        <v>43</v>
      </c>
      <c r="AT74" s="325">
        <f t="shared" si="4"/>
        <v>44</v>
      </c>
      <c r="AU74" s="325">
        <f t="shared" si="4"/>
        <v>45</v>
      </c>
      <c r="AV74" s="325">
        <f t="shared" si="4"/>
        <v>46</v>
      </c>
      <c r="AW74" s="325">
        <f t="shared" si="4"/>
        <v>47</v>
      </c>
      <c r="AX74" s="325">
        <f t="shared" si="4"/>
        <v>48</v>
      </c>
      <c r="AY74" s="325">
        <f t="shared" si="4"/>
        <v>49</v>
      </c>
      <c r="AZ74" s="325">
        <f t="shared" si="4"/>
        <v>50</v>
      </c>
      <c r="BA74" s="325">
        <f t="shared" si="4"/>
        <v>51</v>
      </c>
      <c r="BB74" s="325">
        <f t="shared" si="4"/>
        <v>52</v>
      </c>
      <c r="BC74" s="325">
        <f t="shared" si="4"/>
        <v>53</v>
      </c>
      <c r="BD74" s="325">
        <f t="shared" si="4"/>
        <v>54</v>
      </c>
      <c r="BE74" s="325">
        <f t="shared" si="4"/>
        <v>55</v>
      </c>
      <c r="BF74" s="325">
        <f t="shared" si="4"/>
        <v>56</v>
      </c>
      <c r="BG74" s="325">
        <f>BF74+1</f>
        <v>57</v>
      </c>
      <c r="BH74" s="325">
        <f t="shared" si="4"/>
        <v>58</v>
      </c>
      <c r="BI74" s="325">
        <f t="shared" si="4"/>
        <v>59</v>
      </c>
      <c r="BJ74" s="325">
        <f t="shared" si="4"/>
        <v>60</v>
      </c>
      <c r="BK74" s="325">
        <f t="shared" si="4"/>
        <v>61</v>
      </c>
      <c r="BL74" s="325">
        <f t="shared" si="4"/>
        <v>62</v>
      </c>
      <c r="BM74" s="325">
        <f t="shared" si="4"/>
        <v>63</v>
      </c>
      <c r="BN74" s="325">
        <f t="shared" si="4"/>
        <v>64</v>
      </c>
      <c r="BO74" s="325">
        <f t="shared" si="4"/>
        <v>65</v>
      </c>
      <c r="BP74" s="325">
        <f t="shared" si="4"/>
        <v>66</v>
      </c>
      <c r="BQ74" s="325">
        <f>BP74+1</f>
        <v>67</v>
      </c>
      <c r="BR74" s="325">
        <f>BQ74+1</f>
        <v>68</v>
      </c>
      <c r="BS74" s="325">
        <f>BR74+1</f>
        <v>69</v>
      </c>
      <c r="BT74" s="325">
        <f>BS74+1</f>
        <v>70</v>
      </c>
      <c r="BU74" s="327"/>
    </row>
  </sheetData>
  <mergeCells count="97">
    <mergeCell ref="AA42:AA44"/>
    <mergeCell ref="AB42:AB44"/>
    <mergeCell ref="AD42:AD44"/>
    <mergeCell ref="AE42:AH44"/>
    <mergeCell ref="U42:U44"/>
    <mergeCell ref="V42:V44"/>
    <mergeCell ref="W42:W44"/>
    <mergeCell ref="X42:X44"/>
    <mergeCell ref="Y42:Y44"/>
    <mergeCell ref="Z42:Z44"/>
    <mergeCell ref="O42:O44"/>
    <mergeCell ref="P42:P44"/>
    <mergeCell ref="Q42:Q44"/>
    <mergeCell ref="R42:R44"/>
    <mergeCell ref="S42:S44"/>
    <mergeCell ref="T42:T44"/>
    <mergeCell ref="I42:I44"/>
    <mergeCell ref="J42:J44"/>
    <mergeCell ref="K42:K44"/>
    <mergeCell ref="L42:L44"/>
    <mergeCell ref="M42:M44"/>
    <mergeCell ref="N42:N44"/>
    <mergeCell ref="AB27:AB29"/>
    <mergeCell ref="AC27:AC29"/>
    <mergeCell ref="AD27:AD29"/>
    <mergeCell ref="B42:B44"/>
    <mergeCell ref="C42:C44"/>
    <mergeCell ref="D42:D44"/>
    <mergeCell ref="E42:E44"/>
    <mergeCell ref="F42:F44"/>
    <mergeCell ref="G42:G44"/>
    <mergeCell ref="H42:H44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B14:AB16"/>
    <mergeCell ref="AC14:AC16"/>
    <mergeCell ref="B27:B29"/>
    <mergeCell ref="C27:C29"/>
    <mergeCell ref="D27:D29"/>
    <mergeCell ref="E27:E29"/>
    <mergeCell ref="F27:F29"/>
    <mergeCell ref="G27:G29"/>
    <mergeCell ref="H27:H29"/>
    <mergeCell ref="I27:I29"/>
    <mergeCell ref="V14:V16"/>
    <mergeCell ref="W14:W16"/>
    <mergeCell ref="X14:X16"/>
    <mergeCell ref="Y14:Y16"/>
    <mergeCell ref="Z14:Z16"/>
    <mergeCell ref="AA14:AA16"/>
    <mergeCell ref="N14:N16"/>
    <mergeCell ref="O14:O16"/>
    <mergeCell ref="P14:P16"/>
    <mergeCell ref="Q14:Q16"/>
    <mergeCell ref="R14:T16"/>
    <mergeCell ref="U14:U16"/>
    <mergeCell ref="J8:K8"/>
    <mergeCell ref="L8:M8"/>
    <mergeCell ref="B14:D16"/>
    <mergeCell ref="E14:E16"/>
    <mergeCell ref="F14:F16"/>
    <mergeCell ref="G14:G16"/>
    <mergeCell ref="H14:H16"/>
    <mergeCell ref="I14:K16"/>
    <mergeCell ref="L14:L16"/>
    <mergeCell ref="M14:M16"/>
    <mergeCell ref="P4:P6"/>
    <mergeCell ref="Q4:S6"/>
    <mergeCell ref="T4:W6"/>
    <mergeCell ref="X4:Z6"/>
    <mergeCell ref="AA4:AD6"/>
    <mergeCell ref="L7:M7"/>
    <mergeCell ref="N7:O7"/>
    <mergeCell ref="L3:M3"/>
    <mergeCell ref="N3:O3"/>
    <mergeCell ref="A4:C6"/>
    <mergeCell ref="D4:F6"/>
    <mergeCell ref="G4:I6"/>
    <mergeCell ref="J4:K6"/>
    <mergeCell ref="L4:M6"/>
    <mergeCell ref="N4:O6"/>
  </mergeCells>
  <pageMargins left="0.23622047244094491" right="0.23622047244094491" top="0.74803149606299213" bottom="0.74803149606299213" header="0.31496062992125984" footer="0.31496062992125984"/>
  <pageSetup paperSize="9" scale="120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Rozpis elektroinstalace</vt:lpstr>
      <vt:lpstr>Jističe (2)</vt:lpstr>
      <vt:lpstr>'Rozpis elektroinstalace'!Názvy_tisku</vt:lpstr>
      <vt:lpstr>'Rozpis elektroinstalace'!Oblast_tisku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Kolařík</dc:creator>
  <cp:lastModifiedBy>Petr Kolařík</cp:lastModifiedBy>
  <dcterms:created xsi:type="dcterms:W3CDTF">2017-03-13T07:09:59Z</dcterms:created>
  <dcterms:modified xsi:type="dcterms:W3CDTF">2017-03-13T07:16:22Z</dcterms:modified>
</cp:coreProperties>
</file>